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naboud\OneDrive - Desjardins\01. Jonathan\04. SPC\02. Aide solidaire\"/>
    </mc:Choice>
  </mc:AlternateContent>
  <xr:revisionPtr revIDLastSave="224" documentId="8_{5A8B1BFB-A763-48DC-86B3-F27596AC16C6}" xr6:coauthVersionLast="45" xr6:coauthVersionMax="45" xr10:uidLastSave="{4A08F319-F21E-4D52-8314-724D67C5AAAA}"/>
  <workbookProtection workbookAlgorithmName="SHA-512" workbookHashValue="K1OP2RXAwGHDgvQCcz+aGx4bqc0/mUiPP37u/Rtv/qOy/klcYZAGAxxO+87VHnXMBfFJ1k6/9b3Bf02XnW+xeg==" workbookSaltValue="qDGBinTgpLkOeWZ3FcDcng==" workbookSpinCount="100000" lockStructure="1"/>
  <bookViews>
    <workbookView xWindow="-120" yWindow="-120" windowWidth="29040" windowHeight="1764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6" i="1" l="1"/>
  <c r="C176" i="1"/>
  <c r="B176" i="1"/>
  <c r="H175" i="1"/>
  <c r="C175" i="1"/>
  <c r="B175" i="1"/>
  <c r="H174" i="1"/>
  <c r="C174" i="1"/>
  <c r="B174" i="1"/>
  <c r="H173" i="1"/>
  <c r="C173" i="1"/>
  <c r="B173" i="1"/>
  <c r="H172" i="1"/>
  <c r="C172" i="1"/>
  <c r="B172" i="1"/>
  <c r="H171" i="1"/>
  <c r="C171" i="1"/>
  <c r="B171" i="1"/>
  <c r="H170" i="1"/>
  <c r="C170" i="1"/>
  <c r="B170" i="1"/>
  <c r="H167" i="1"/>
  <c r="C167" i="1"/>
  <c r="B167" i="1"/>
  <c r="G162" i="1"/>
  <c r="C162" i="1"/>
  <c r="B162" i="1"/>
  <c r="G161" i="1"/>
  <c r="C161" i="1"/>
  <c r="B161" i="1"/>
  <c r="G160" i="1"/>
  <c r="C160" i="1"/>
  <c r="B160" i="1"/>
  <c r="G159" i="1"/>
  <c r="C159" i="1"/>
  <c r="G158" i="1"/>
  <c r="C158" i="1"/>
  <c r="B158" i="1"/>
  <c r="G157" i="1"/>
  <c r="C157" i="1"/>
  <c r="G156" i="1"/>
  <c r="C156" i="1"/>
  <c r="B156" i="1"/>
  <c r="C155" i="1"/>
  <c r="B163" i="1" l="1"/>
  <c r="B177" i="1"/>
  <c r="C180" i="1" l="1"/>
</calcChain>
</file>

<file path=xl/sharedStrings.xml><?xml version="1.0" encoding="utf-8"?>
<sst xmlns="http://schemas.openxmlformats.org/spreadsheetml/2006/main" count="89" uniqueCount="86">
  <si>
    <t>Oui</t>
  </si>
  <si>
    <t>Non</t>
  </si>
  <si>
    <t xml:space="preserve">FORMULAIRE D'INSCRIPTION </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</si>
  <si>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</si>
  <si>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</si>
  <si>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</si>
  <si>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</si>
  <si>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</si>
  <si>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</si>
  <si>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</si>
  <si>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</si>
  <si>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</si>
  <si>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</si>
  <si>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</si>
  <si>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</si>
  <si>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</si>
  <si>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</si>
  <si>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 xml:space="preserve">DEMANDE </t>
  </si>
  <si>
    <t xml:space="preserve">Portée du projet </t>
  </si>
  <si>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</si>
  <si>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</si>
  <si>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</si>
  <si>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</si>
  <si>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</si>
  <si>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</si>
  <si>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</si>
  <si>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</si>
  <si>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</si>
  <si>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</si>
  <si>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</si>
  <si>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</si>
  <si>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</si>
  <si>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</si>
  <si>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</si>
  <si>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</si>
  <si>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</si>
  <si>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</si>
  <si>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</si>
  <si>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</si>
  <si>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</si>
  <si>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</si>
  <si>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</si>
  <si>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REVENUS</t>
  </si>
  <si>
    <t>Montant</t>
  </si>
  <si>
    <t>Source</t>
  </si>
  <si>
    <t>Confirmé</t>
  </si>
  <si>
    <t>DÉPENSES</t>
  </si>
  <si>
    <t>ÉCART</t>
  </si>
  <si>
    <t>Revenus - dépenses</t>
  </si>
  <si>
    <t xml:space="preserve">Votre organisme a-t-il bénéficié du soutien de la Caisse entre janvier et décembre de l'année en cours? </t>
  </si>
  <si>
    <t>Locale</t>
  </si>
  <si>
    <t>Régionale</t>
  </si>
  <si>
    <t>Panquébécoise</t>
  </si>
  <si>
    <t>*</t>
  </si>
  <si>
    <r>
      <t xml:space="preserve">L'organisation est-elle membre de la Caisse d'économie solidaire Desjardins ? </t>
    </r>
    <r>
      <rPr>
        <sz val="10"/>
        <color rgb="FFFF0000"/>
        <rFont val="Calibri Light"/>
        <family val="2"/>
        <scheme val="major"/>
      </rPr>
      <t xml:space="preserve">* </t>
    </r>
  </si>
  <si>
    <r>
      <t>Description du projet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(800 caractères)</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</si>
  <si>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</si>
  <si>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</si>
  <si>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r>
      <t>Qu’est-ce que votre projet changera pour votre organisation ou votre entreprise? </t>
    </r>
    <r>
      <rPr>
        <sz val="10"/>
        <color rgb="FFFF0000"/>
        <rFont val="Calibri Light"/>
        <family val="2"/>
        <scheme val="major"/>
      </rPr>
      <t>*</t>
    </r>
  </si>
  <si>
    <r>
      <t xml:space="preserve">Qu’est-ce que votre projet apportera, de façon significative, à la collectivité ? </t>
    </r>
    <r>
      <rPr>
        <sz val="10"/>
        <color rgb="FFFF0000"/>
        <rFont val="Calibri Light"/>
        <family val="2"/>
        <scheme val="major"/>
      </rPr>
      <t>*</t>
    </r>
  </si>
  <si>
    <r>
      <t xml:space="preserve">Quelles sont les conditions de succès favorisant la mise en œuvre et la pérennité de votre projet? </t>
    </r>
    <r>
      <rPr>
        <sz val="10"/>
        <color rgb="FFFF0000"/>
        <rFont val="Calibri Light"/>
        <family val="2"/>
        <scheme val="major"/>
      </rPr>
      <t>*</t>
    </r>
  </si>
  <si>
    <r>
      <t xml:space="preserve">Quels sont les indicateurs de mesure et les cibles associées à votre projet? </t>
    </r>
    <r>
      <rPr>
        <sz val="10"/>
        <color rgb="FFFF0000"/>
        <rFont val="Calibri Light"/>
        <family val="2"/>
        <scheme val="major"/>
      </rPr>
      <t>*</t>
    </r>
  </si>
  <si>
    <r>
      <t xml:space="preserve">Précisez le territoire couvert </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(350 caratères)</t>
    </r>
  </si>
  <si>
    <r>
      <t xml:space="preserve">Stade de développement </t>
    </r>
    <r>
      <rPr>
        <sz val="10"/>
        <color rgb="FFFF0000"/>
        <rFont val="Calibri Light"/>
        <family val="2"/>
        <scheme val="major"/>
      </rPr>
      <t>*</t>
    </r>
  </si>
  <si>
    <r>
      <t xml:space="preserve">Montant demandé </t>
    </r>
    <r>
      <rPr>
        <sz val="10"/>
        <color rgb="FFFF0000"/>
        <rFont val="Calibri Light"/>
        <family val="2"/>
        <scheme val="major"/>
      </rPr>
      <t>*</t>
    </r>
  </si>
  <si>
    <r>
      <t xml:space="preserve">Nom </t>
    </r>
    <r>
      <rPr>
        <sz val="10"/>
        <color rgb="FFFF0000"/>
        <rFont val="Calibri Light"/>
        <family val="2"/>
        <scheme val="major"/>
      </rPr>
      <t>*</t>
    </r>
  </si>
  <si>
    <r>
      <t xml:space="preserve">Courriel </t>
    </r>
    <r>
      <rPr>
        <sz val="10"/>
        <color rgb="FFFF0000"/>
        <rFont val="Calibri Light"/>
        <family val="2"/>
        <scheme val="major"/>
      </rPr>
      <t>*</t>
    </r>
  </si>
  <si>
    <r>
      <t xml:space="preserve">Nom de l'organisation (tel qu'immatriculé au REQ) </t>
    </r>
    <r>
      <rPr>
        <sz val="10"/>
        <color rgb="FFFF0000"/>
        <rFont val="Calibri Light"/>
        <family val="2"/>
        <scheme val="major"/>
      </rPr>
      <t>*</t>
    </r>
  </si>
  <si>
    <r>
      <t xml:space="preserve">Adresse </t>
    </r>
    <r>
      <rPr>
        <sz val="10"/>
        <color rgb="FFFF0000"/>
        <rFont val="Calibri Light"/>
        <family val="2"/>
        <scheme val="major"/>
      </rPr>
      <t>*</t>
    </r>
  </si>
  <si>
    <r>
      <t xml:space="preserve">Forme juridique </t>
    </r>
    <r>
      <rPr>
        <sz val="10"/>
        <color rgb="FFFF0000"/>
        <rFont val="Calibri Light"/>
        <family val="2"/>
        <scheme val="major"/>
      </rPr>
      <t>*</t>
    </r>
  </si>
  <si>
    <r>
      <t xml:space="preserve">Ville </t>
    </r>
    <r>
      <rPr>
        <sz val="10"/>
        <color rgb="FFFF0000"/>
        <rFont val="Calibri Light"/>
        <family val="2"/>
        <scheme val="major"/>
      </rPr>
      <t>*</t>
    </r>
  </si>
  <si>
    <r>
      <t xml:space="preserve">Code postal </t>
    </r>
    <r>
      <rPr>
        <sz val="10"/>
        <color rgb="FFFF0000"/>
        <rFont val="Calibri Light"/>
        <family val="2"/>
        <scheme val="major"/>
      </rPr>
      <t>*</t>
    </r>
  </si>
  <si>
    <r>
      <t xml:space="preserve">MONTAGE FINANCIER </t>
    </r>
    <r>
      <rPr>
        <b/>
        <sz val="18"/>
        <color rgb="FFFF0000"/>
        <rFont val="Calibri"/>
        <family val="2"/>
        <scheme val="minor"/>
      </rPr>
      <t>*</t>
    </r>
  </si>
  <si>
    <r>
      <t xml:space="preserve">Budget annuel de l'organisation </t>
    </r>
    <r>
      <rPr>
        <sz val="10"/>
        <color rgb="FFFF0000"/>
        <rFont val="Calibri Light"/>
        <family val="2"/>
        <scheme val="major"/>
      </rPr>
      <t>*</t>
    </r>
  </si>
  <si>
    <r>
      <t xml:space="preserve">Budget spécifique du projet </t>
    </r>
    <r>
      <rPr>
        <sz val="10"/>
        <color rgb="FFFF0000"/>
        <rFont val="Calibri Light"/>
        <family val="2"/>
        <scheme val="major"/>
      </rPr>
      <t>*</t>
    </r>
  </si>
  <si>
    <r>
      <t xml:space="preserve">Avez-vous sollicité d'autres partenaires au sein du Mouvement Desjardins pour ce même projet? Si oui, lesquels? </t>
    </r>
    <r>
      <rPr>
        <sz val="10"/>
        <color rgb="FFFF0000"/>
        <rFont val="Calibri Light"/>
        <family val="2"/>
        <scheme val="major"/>
      </rPr>
      <t>*</t>
    </r>
  </si>
  <si>
    <t>AUTRES MESURES DE SOUTIEN</t>
  </si>
  <si>
    <r>
      <t xml:space="preserve">Quels sont les autres partenaires de ce projet? </t>
    </r>
    <r>
      <rPr>
        <sz val="10"/>
        <color rgb="FFFF0000"/>
        <rFont val="Calibri Light"/>
        <family val="2"/>
        <scheme val="major"/>
      </rPr>
      <t>*</t>
    </r>
    <r>
      <rPr>
        <sz val="10"/>
        <color theme="1"/>
        <rFont val="Calibri Light"/>
        <family val="2"/>
        <scheme val="major"/>
      </rPr>
      <t xml:space="preserve">
</t>
    </r>
  </si>
  <si>
    <r>
      <t xml:space="preserve">De quelle manière votre projet est-il soutenu par la communauté? </t>
    </r>
    <r>
      <rPr>
        <sz val="10"/>
        <color rgb="FFFF0000"/>
        <rFont val="Calibri Light"/>
        <family val="2"/>
        <scheme val="major"/>
      </rPr>
      <t>*</t>
    </r>
    <r>
      <rPr>
        <sz val="10"/>
        <color theme="1"/>
        <rFont val="Calibri Light"/>
        <family val="2"/>
        <scheme val="major"/>
      </rPr>
      <t xml:space="preserve">
</t>
    </r>
  </si>
  <si>
    <r>
      <t>Quelle est la clientèle visée par votre projet?</t>
    </r>
    <r>
      <rPr>
        <sz val="10"/>
        <color rgb="FFFF0000"/>
        <rFont val="Calibri Light"/>
        <family val="2"/>
        <scheme val="major"/>
      </rPr>
      <t xml:space="preserve">*
</t>
    </r>
    <r>
      <rPr>
        <sz val="8"/>
        <rFont val="Calibri Light"/>
        <family val="2"/>
        <scheme val="major"/>
      </rPr>
      <t>(350 caractères)</t>
    </r>
  </si>
  <si>
    <r>
      <rPr>
        <b/>
        <sz val="10"/>
        <color theme="1"/>
        <rFont val="Calibri Light"/>
        <family val="2"/>
        <scheme val="major"/>
      </rPr>
      <t>Mise en contexte</t>
    </r>
    <r>
      <rPr>
        <sz val="10"/>
        <color theme="1"/>
        <rFont val="Calibri Light"/>
        <family val="2"/>
        <scheme val="major"/>
      </rPr>
      <t xml:space="preserve">
 En quoi votre projet s’inscrit-il dans une démarche de transition socio-écologique? </t>
    </r>
    <r>
      <rPr>
        <sz val="10"/>
        <color rgb="FFFF0000"/>
        <rFont val="Calibri Light"/>
        <family val="2"/>
        <scheme val="major"/>
      </rPr>
      <t>*</t>
    </r>
  </si>
  <si>
    <r>
      <rPr>
        <b/>
        <sz val="10"/>
        <color theme="1"/>
        <rFont val="Calibri Light"/>
        <family val="2"/>
        <scheme val="major"/>
      </rPr>
      <t>Mise en contexte</t>
    </r>
    <r>
      <rPr>
        <sz val="10"/>
        <color theme="1"/>
        <rFont val="Calibri Light"/>
        <family val="2"/>
        <scheme val="major"/>
      </rPr>
      <t xml:space="preserve"> 
Osez ! Quelles problématiques, quelles valeurs, quelles motivations sont à la base de votre initiative? </t>
    </r>
    <r>
      <rPr>
        <sz val="10"/>
        <color rgb="FFFF0000"/>
        <rFont val="Calibri Light"/>
        <family val="2"/>
        <scheme val="major"/>
      </rPr>
      <t>*</t>
    </r>
  </si>
  <si>
    <r>
      <rPr>
        <b/>
        <sz val="10"/>
        <color theme="1"/>
        <rFont val="Calibri Light"/>
        <family val="2"/>
        <scheme val="major"/>
      </rPr>
      <t xml:space="preserve">Plan de travail </t>
    </r>
    <r>
      <rPr>
        <sz val="10"/>
        <color theme="1"/>
        <rFont val="Calibri Light"/>
        <family val="2"/>
        <scheme val="major"/>
      </rPr>
      <t xml:space="preserve"> 
Quel est votre échéancier de réalisation et quelles sont les prochaines étapes? </t>
    </r>
    <r>
      <rPr>
        <sz val="10"/>
        <color rgb="FFFF0000"/>
        <rFont val="Calibri Light"/>
        <family val="2"/>
        <scheme val="major"/>
      </rPr>
      <t>*</t>
    </r>
  </si>
  <si>
    <r>
      <t xml:space="preserve">Avez-vous exploré d’autres mesures de soutien existantes pour réaliser ce projet? Lesquelles? </t>
    </r>
    <r>
      <rPr>
        <sz val="10"/>
        <color rgb="FFFF0000"/>
        <rFont val="Calibri Light"/>
        <family val="2"/>
        <scheme val="major"/>
      </rPr>
      <t>*</t>
    </r>
  </si>
  <si>
    <t xml:space="preserve">Précisez: </t>
  </si>
  <si>
    <t xml:space="preserve">Autres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</si>
</sst>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27">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b/>
      <sz val="28"/>
      <color theme="1"/>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8"/>
      <color rgb="FF000000"/>
      <name val="Segoe UI"/>
      <family val="2"/>
    </font>
    <font>
      <sz val="10"/>
      <name val="Arial"/>
      <family val="2"/>
    </font>
    <font>
      <sz val="10"/>
      <color rgb="FF000000"/>
      <name val="Arial"/>
      <family val="2"/>
    </font>
    <font>
      <sz val="10"/>
      <color theme="1"/>
      <name val="Arial"/>
      <family val="2"/>
    </font>
    <font>
      <sz val="10"/>
      <name val="Calibri Light"/>
      <family val="2"/>
      <scheme val="major"/>
    </font>
    <font>
      <sz val="10"/>
      <color rgb="FF000000"/>
      <name val="Calibri Light"/>
      <family val="2"/>
      <scheme val="major"/>
    </font>
    <font>
      <sz val="10"/>
      <color rgb="FF000000"/>
      <name val="Calibri"/>
      <family val="2"/>
      <scheme val="minor"/>
    </font>
    <font>
      <sz val="10"/>
      <color theme="1"/>
      <name val="Calibri"/>
      <family val="2"/>
      <scheme val="minor"/>
    </font>
    <font>
      <sz val="12"/>
      <color rgb="FFFF0000"/>
      <name val="Calibri Light"/>
      <family val="2"/>
      <scheme val="major"/>
    </font>
    <font>
      <sz val="10"/>
      <color rgb="FFFF0000"/>
      <name val="Calibri Light"/>
      <family val="2"/>
      <scheme val="major"/>
    </font>
    <font>
      <b/>
      <sz val="18"/>
      <color rgb="FFFF0000"/>
      <name val="Calibri"/>
      <family val="2"/>
      <scheme val="minor"/>
    </font>
    <font>
      <sz val="12"/>
      <color rgb="FFFF0000"/>
      <name val="Calibri"/>
      <family val="2"/>
      <scheme val="minor"/>
    </font>
    <font>
      <b/>
      <sz val="10"/>
      <color theme="1"/>
      <name val="Calibri Light"/>
      <family val="2"/>
      <scheme val="major"/>
    </font>
    <font>
      <sz val="8"/>
      <name val="Calibri Light"/>
      <family val="2"/>
      <scheme val="major"/>
    </font>
  </fonts>
  <fills count="9">
    <fill>
      <patternFill patternType="none"/>
    </fill>
    <fill>
      <patternFill patternType="gray125"/>
    </fill>
    <fill>
      <patternFill patternType="solid">
        <fgColor theme="7" tint="0.79998168889431442"/>
        <bgColor indexed="64"/>
      </patternFill>
    </fill>
    <fill>
      <patternFill patternType="solid">
        <fgColor rgb="FFFFFFFF"/>
        <bgColor rgb="FFFFFFFF"/>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
      <patternFill patternType="solid">
        <fgColor theme="6" tint="0.79998168889431442"/>
        <bgColor rgb="FF99CCFF"/>
      </patternFill>
    </fill>
    <fill>
      <patternFill patternType="solid">
        <fgColor theme="6"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rgb="FF313739"/>
      </bottom>
      <diagonal/>
    </border>
    <border>
      <left/>
      <right/>
      <top style="thin">
        <color rgb="FF313739"/>
      </top>
      <bottom style="thin">
        <color rgb="FF313739"/>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rgb="FF313739"/>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right style="medium">
        <color indexed="64"/>
      </right>
      <top style="thin">
        <color rgb="FF313739"/>
      </top>
      <bottom style="thin">
        <color rgb="FF313739"/>
      </bottom>
      <diagonal/>
    </border>
    <border>
      <left style="medium">
        <color indexed="64"/>
      </left>
      <right style="medium">
        <color indexed="64"/>
      </right>
      <top/>
      <bottom style="thin">
        <color rgb="FF313739"/>
      </bottom>
      <diagonal/>
    </border>
    <border>
      <left style="medium">
        <color indexed="64"/>
      </left>
      <right style="medium">
        <color indexed="64"/>
      </right>
      <top style="thin">
        <color rgb="FF313739"/>
      </top>
      <bottom style="thin">
        <color rgb="FF313739"/>
      </bottom>
      <diagonal/>
    </border>
    <border>
      <left style="medium">
        <color indexed="64"/>
      </left>
      <right style="medium">
        <color indexed="64"/>
      </right>
      <top style="thin">
        <color rgb="FF313739"/>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173">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7" xfId="0" applyFont="1" applyBorder="1" applyAlignment="1" applyProtection="1">
      <alignment horizontal="left" vertical="top"/>
    </xf>
    <xf numFmtId="0" fontId="0" fillId="0" borderId="0" xfId="0" applyBorder="1" applyProtection="1"/>
    <xf numFmtId="0" fontId="0" fillId="0" borderId="21" xfId="0" applyBorder="1" applyAlignment="1" applyProtection="1">
      <alignment horizontal="center"/>
    </xf>
    <xf numFmtId="0" fontId="0" fillId="0" borderId="11"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0" fontId="2" fillId="0" borderId="0" xfId="0" applyFont="1" applyBorder="1" applyAlignment="1" applyProtection="1">
      <alignment horizontal="center" vertical="center"/>
    </xf>
    <xf numFmtId="0" fontId="10" fillId="0" borderId="0" xfId="0" applyFont="1" applyAlignment="1">
      <alignment horizontal="right" vertical="center" wrapText="1" indent="1"/>
    </xf>
    <xf numFmtId="0" fontId="1" fillId="0" borderId="0" xfId="0" applyFont="1" applyBorder="1" applyProtection="1"/>
    <xf numFmtId="0" fontId="0" fillId="2" borderId="0" xfId="0" applyFill="1" applyAlignment="1">
      <alignment horizontal="left"/>
    </xf>
    <xf numFmtId="0" fontId="0" fillId="0" borderId="19" xfId="0" applyBorder="1" applyProtection="1"/>
    <xf numFmtId="0" fontId="0" fillId="0" borderId="19" xfId="0" applyFill="1" applyBorder="1" applyProtection="1"/>
    <xf numFmtId="0" fontId="16" fillId="0" borderId="0" xfId="0" applyFont="1" applyAlignment="1">
      <alignment horizontal="left"/>
    </xf>
    <xf numFmtId="0" fontId="16" fillId="0" borderId="0" xfId="0" applyFont="1" applyAlignment="1">
      <alignment horizontal="center"/>
    </xf>
    <xf numFmtId="0" fontId="14" fillId="0" borderId="0" xfId="0" applyFont="1" applyBorder="1" applyAlignment="1"/>
    <xf numFmtId="0" fontId="0" fillId="0" borderId="0" xfId="0" applyBorder="1"/>
    <xf numFmtId="0" fontId="15"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left"/>
    </xf>
    <xf numFmtId="0" fontId="16" fillId="0" borderId="2" xfId="0" applyFont="1" applyBorder="1" applyAlignment="1">
      <alignment horizontal="left"/>
    </xf>
    <xf numFmtId="164" fontId="15" fillId="3" borderId="46" xfId="0" applyNumberFormat="1" applyFont="1" applyFill="1" applyBorder="1" applyAlignment="1" applyProtection="1">
      <alignment horizontal="center" vertical="center"/>
      <protection locked="0"/>
    </xf>
    <xf numFmtId="164" fontId="15" fillId="3" borderId="27" xfId="0" applyNumberFormat="1" applyFont="1" applyFill="1" applyBorder="1" applyAlignment="1" applyProtection="1">
      <alignment horizontal="center" vertical="center"/>
      <protection locked="0"/>
    </xf>
    <xf numFmtId="164" fontId="16" fillId="0" borderId="27" xfId="0" applyNumberFormat="1" applyFont="1" applyBorder="1" applyAlignment="1" applyProtection="1">
      <alignment horizontal="center" vertical="center"/>
      <protection locked="0"/>
    </xf>
    <xf numFmtId="164" fontId="16" fillId="0" borderId="28" xfId="0" applyNumberFormat="1" applyFont="1" applyBorder="1" applyAlignment="1" applyProtection="1">
      <alignment horizontal="center" vertical="center"/>
      <protection locked="0"/>
    </xf>
    <xf numFmtId="164" fontId="16" fillId="0" borderId="31" xfId="0" applyNumberFormat="1" applyFont="1" applyBorder="1" applyAlignment="1" applyProtection="1">
      <alignment horizontal="center" vertical="center"/>
      <protection locked="0"/>
    </xf>
    <xf numFmtId="164" fontId="16" fillId="0" borderId="32" xfId="0" applyNumberFormat="1" applyFont="1" applyBorder="1" applyAlignment="1" applyProtection="1">
      <alignment horizontal="center" vertical="center"/>
      <protection locked="0"/>
    </xf>
    <xf numFmtId="164" fontId="16" fillId="0" borderId="33" xfId="0" applyNumberFormat="1"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164" fontId="19" fillId="0" borderId="29" xfId="0" applyNumberFormat="1" applyFont="1" applyBorder="1" applyAlignment="1">
      <alignment horizontal="center" wrapText="1"/>
    </xf>
    <xf numFmtId="164" fontId="19" fillId="0" borderId="17" xfId="0" applyNumberFormat="1" applyFont="1" applyBorder="1" applyAlignment="1">
      <alignment horizontal="center"/>
    </xf>
    <xf numFmtId="164" fontId="20" fillId="0" borderId="17" xfId="0" applyNumberFormat="1" applyFont="1" applyBorder="1" applyAlignment="1">
      <alignment horizontal="center" vertical="center"/>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vertical="top" wrapText="1"/>
      <protection locked="0"/>
    </xf>
    <xf numFmtId="0" fontId="0" fillId="0" borderId="0" xfId="0" applyFill="1" applyBorder="1" applyProtection="1"/>
    <xf numFmtId="0" fontId="0" fillId="0" borderId="0" xfId="0" applyFill="1" applyProtection="1"/>
    <xf numFmtId="0" fontId="8" fillId="5" borderId="9" xfId="0" applyFont="1" applyFill="1" applyBorder="1" applyAlignment="1" applyProtection="1">
      <alignment horizontal="right" vertical="center" wrapText="1" indent="1"/>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Protection="1"/>
    <xf numFmtId="0" fontId="0" fillId="0" borderId="0" xfId="0" applyBorder="1" applyAlignment="1" applyProtection="1">
      <alignment vertical="center"/>
      <protection locked="0"/>
    </xf>
    <xf numFmtId="0" fontId="3" fillId="0" borderId="0" xfId="0" applyFont="1" applyFill="1" applyBorder="1" applyAlignment="1" applyProtection="1">
      <alignment vertical="center"/>
    </xf>
    <xf numFmtId="0" fontId="18" fillId="7" borderId="30" xfId="0" applyFont="1" applyFill="1" applyBorder="1" applyAlignment="1">
      <alignment horizontal="left" vertical="center" wrapText="1"/>
    </xf>
    <xf numFmtId="0" fontId="18" fillId="7" borderId="30" xfId="0" applyFont="1" applyFill="1" applyBorder="1" applyAlignment="1">
      <alignment horizontal="left" vertical="center"/>
    </xf>
    <xf numFmtId="0" fontId="18" fillId="7" borderId="17" xfId="0" applyFont="1" applyFill="1" applyBorder="1" applyAlignment="1">
      <alignment horizontal="left" vertical="center"/>
    </xf>
    <xf numFmtId="0" fontId="0" fillId="0" borderId="2" xfId="0" applyBorder="1" applyProtection="1"/>
    <xf numFmtId="0" fontId="0" fillId="0" borderId="0" xfId="0" applyFill="1" applyBorder="1" applyAlignment="1" applyProtection="1">
      <alignment vertical="center"/>
      <protection locked="0"/>
    </xf>
    <xf numFmtId="0" fontId="8" fillId="0" borderId="0" xfId="0" applyFont="1" applyFill="1" applyBorder="1" applyProtection="1"/>
    <xf numFmtId="0" fontId="0" fillId="0" borderId="3" xfId="0" applyBorder="1" applyProtection="1"/>
    <xf numFmtId="0" fontId="8" fillId="5" borderId="13" xfId="0" applyFont="1" applyFill="1" applyBorder="1" applyAlignment="1" applyProtection="1">
      <alignment horizontal="right" vertical="center" wrapText="1" indent="1"/>
    </xf>
    <xf numFmtId="0" fontId="18" fillId="7" borderId="17" xfId="0" applyFont="1" applyFill="1" applyBorder="1" applyAlignment="1">
      <alignment horizontal="left" vertical="center" wrapText="1"/>
    </xf>
    <xf numFmtId="0" fontId="8" fillId="8" borderId="17" xfId="0" applyFont="1" applyFill="1" applyBorder="1" applyAlignment="1">
      <alignment horizontal="right" wrapText="1" indent="1"/>
    </xf>
    <xf numFmtId="0" fontId="8" fillId="5" borderId="9" xfId="0" applyFont="1" applyFill="1" applyBorder="1" applyAlignment="1" applyProtection="1">
      <alignment horizontal="right" vertical="center" wrapText="1" indent="1"/>
    </xf>
    <xf numFmtId="0" fontId="8" fillId="0" borderId="0" xfId="0" applyFont="1" applyFill="1" applyBorder="1" applyAlignment="1" applyProtection="1">
      <alignment horizontal="right" vertical="top" indent="1"/>
    </xf>
    <xf numFmtId="0" fontId="0" fillId="0" borderId="0" xfId="0"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top" wrapText="1" indent="1"/>
    </xf>
    <xf numFmtId="49" fontId="2" fillId="0" borderId="5" xfId="0" applyNumberFormat="1" applyFont="1" applyBorder="1" applyAlignment="1" applyProtection="1">
      <alignment horizontal="center" vertical="top" wrapText="1" readingOrder="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6" borderId="11" xfId="0" applyFont="1" applyFill="1" applyBorder="1" applyAlignment="1" applyProtection="1">
      <alignment horizontal="left" vertical="center"/>
    </xf>
    <xf numFmtId="0" fontId="5" fillId="4"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6"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49" fontId="2" fillId="0" borderId="10"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2" xfId="0" applyNumberFormat="1" applyFont="1" applyBorder="1" applyAlignment="1" applyProtection="1">
      <alignment horizontal="left" vertical="center" wrapText="1" readingOrder="1"/>
      <protection locked="0"/>
    </xf>
    <xf numFmtId="0" fontId="8" fillId="5" borderId="9" xfId="0" applyFont="1" applyFill="1" applyBorder="1" applyAlignment="1" applyProtection="1">
      <alignment horizontal="right" vertical="center" wrapText="1" indent="1"/>
    </xf>
    <xf numFmtId="0" fontId="8" fillId="5" borderId="10" xfId="0" applyFont="1" applyFill="1" applyBorder="1" applyAlignment="1" applyProtection="1">
      <alignment horizontal="right" vertical="center" wrapText="1" indent="1"/>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8" fillId="5" borderId="9" xfId="0" applyFont="1" applyFill="1" applyBorder="1" applyAlignment="1" applyProtection="1">
      <alignment horizontal="right" vertical="center" indent="1"/>
    </xf>
    <xf numFmtId="0" fontId="8" fillId="5" borderId="10" xfId="0" applyFont="1" applyFill="1" applyBorder="1" applyAlignment="1" applyProtection="1">
      <alignment horizontal="right" vertical="center" indent="1"/>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5" borderId="14" xfId="0" applyFont="1" applyFill="1" applyBorder="1" applyAlignment="1" applyProtection="1">
      <alignment horizontal="right" vertical="top" wrapText="1" indent="1"/>
    </xf>
    <xf numFmtId="0" fontId="4" fillId="5" borderId="15" xfId="0" applyFont="1" applyFill="1" applyBorder="1" applyAlignment="1" applyProtection="1">
      <alignment horizontal="right" vertical="top" wrapText="1" indent="1"/>
    </xf>
    <xf numFmtId="0" fontId="4" fillId="5" borderId="16" xfId="0" applyFont="1" applyFill="1" applyBorder="1" applyAlignment="1" applyProtection="1">
      <alignment horizontal="right" vertical="top" wrapText="1" indent="1"/>
    </xf>
    <xf numFmtId="0" fontId="2" fillId="0" borderId="10" xfId="0"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5" borderId="1" xfId="0" applyFont="1" applyFill="1" applyBorder="1" applyAlignment="1" applyProtection="1">
      <alignment horizontal="right" vertical="top" wrapText="1" indent="1"/>
    </xf>
    <xf numFmtId="0" fontId="8" fillId="5" borderId="4" xfId="0" applyFont="1" applyFill="1" applyBorder="1" applyAlignment="1" applyProtection="1">
      <alignment horizontal="right" vertical="top" indent="1"/>
    </xf>
    <xf numFmtId="0" fontId="8" fillId="5" borderId="6" xfId="0" applyFont="1" applyFill="1" applyBorder="1" applyAlignment="1" applyProtection="1">
      <alignment horizontal="right" vertical="top" indent="1"/>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2" fillId="0" borderId="0" xfId="0" applyFont="1" applyAlignment="1" applyProtection="1">
      <alignment horizontal="center"/>
    </xf>
    <xf numFmtId="0" fontId="18" fillId="7" borderId="34" xfId="0" applyFont="1" applyFill="1" applyBorder="1" applyAlignment="1">
      <alignment horizontal="left" vertical="center" wrapText="1"/>
    </xf>
    <xf numFmtId="0" fontId="17" fillId="8" borderId="35" xfId="0" applyFont="1" applyFill="1" applyBorder="1" applyAlignment="1">
      <alignment horizontal="left" vertical="center" wrapText="1"/>
    </xf>
    <xf numFmtId="0" fontId="17" fillId="8" borderId="36" xfId="0" applyFont="1" applyFill="1" applyBorder="1" applyAlignment="1">
      <alignment horizontal="left" vertical="center" wrapText="1"/>
    </xf>
    <xf numFmtId="0" fontId="0" fillId="0" borderId="37" xfId="0" applyBorder="1" applyAlignment="1" applyProtection="1">
      <alignment horizontal="center" vertical="center" wrapText="1"/>
      <protection locked="0"/>
    </xf>
    <xf numFmtId="0" fontId="14" fillId="0" borderId="24" xfId="0" applyFont="1" applyBorder="1" applyAlignment="1" applyProtection="1">
      <alignment vertical="center"/>
      <protection locked="0"/>
    </xf>
    <xf numFmtId="0" fontId="14" fillId="0" borderId="38" xfId="0" applyFont="1" applyBorder="1" applyAlignment="1" applyProtection="1">
      <alignment vertical="center"/>
      <protection locked="0"/>
    </xf>
    <xf numFmtId="0" fontId="16" fillId="0" borderId="6" xfId="0" applyFont="1" applyBorder="1" applyAlignment="1" applyProtection="1">
      <alignment horizontal="center" vertical="center" wrapText="1"/>
      <protection locked="0"/>
    </xf>
    <xf numFmtId="0" fontId="14" fillId="0" borderId="7"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5" fillId="0" borderId="26"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1" fillId="5" borderId="9" xfId="0" applyFont="1" applyFill="1" applyBorder="1" applyAlignment="1">
      <alignment horizontal="right" vertical="center" wrapText="1" indent="1"/>
    </xf>
    <xf numFmtId="0" fontId="11" fillId="5" borderId="10" xfId="0" applyFont="1" applyFill="1" applyBorder="1" applyAlignment="1">
      <alignment horizontal="right" vertical="center" wrapText="1" indent="1"/>
    </xf>
    <xf numFmtId="0" fontId="11" fillId="5" borderId="18" xfId="0" applyFont="1" applyFill="1" applyBorder="1" applyAlignment="1">
      <alignment horizontal="right" vertical="center" wrapText="1" indent="1"/>
    </xf>
    <xf numFmtId="0" fontId="8" fillId="5" borderId="4" xfId="0" applyFont="1" applyFill="1" applyBorder="1" applyAlignment="1" applyProtection="1">
      <alignment horizontal="right" vertical="top" wrapText="1" indent="1"/>
    </xf>
    <xf numFmtId="0" fontId="8" fillId="5" borderId="6" xfId="0" applyFont="1" applyFill="1" applyBorder="1" applyAlignment="1" applyProtection="1">
      <alignment horizontal="right" vertical="top" wrapText="1" indent="1"/>
    </xf>
    <xf numFmtId="0" fontId="11" fillId="5" borderId="1" xfId="0" applyFont="1" applyFill="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5" borderId="53" xfId="0" applyFont="1" applyFill="1" applyBorder="1" applyAlignment="1">
      <alignment horizontal="right" vertical="center" wrapText="1" indent="1"/>
    </xf>
    <xf numFmtId="0" fontId="21"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16" fillId="0" borderId="50"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protection locked="0"/>
    </xf>
    <xf numFmtId="14" fontId="2" fillId="0" borderId="10" xfId="0" applyNumberFormat="1" applyFont="1" applyBorder="1" applyAlignment="1" applyProtection="1">
      <alignment horizontal="center" vertical="center"/>
      <protection locked="0"/>
    </xf>
    <xf numFmtId="14" fontId="2" fillId="0" borderId="11" xfId="0" applyNumberFormat="1" applyFont="1" applyBorder="1" applyAlignment="1" applyProtection="1">
      <alignment horizontal="center" vertical="center"/>
      <protection locked="0"/>
    </xf>
    <xf numFmtId="0" fontId="18" fillId="7" borderId="9"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5" fillId="0" borderId="47"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14" fillId="0" borderId="25" xfId="0" applyFont="1" applyBorder="1" applyAlignment="1" applyProtection="1">
      <alignment vertical="center"/>
      <protection locked="0"/>
    </xf>
    <xf numFmtId="0" fontId="14" fillId="0" borderId="40" xfId="0" applyFont="1" applyBorder="1" applyAlignment="1" applyProtection="1">
      <alignment vertical="center"/>
      <protection locked="0"/>
    </xf>
    <xf numFmtId="0" fontId="0" fillId="3" borderId="37" xfId="0" applyFill="1" applyBorder="1" applyAlignment="1" applyProtection="1">
      <alignment horizontal="center" vertical="center" wrapText="1"/>
      <protection locked="0"/>
    </xf>
    <xf numFmtId="0" fontId="8" fillId="5" borderId="14" xfId="0" applyFont="1" applyFill="1" applyBorder="1" applyAlignment="1" applyProtection="1">
      <alignment horizontal="right" vertical="top" wrapText="1" indent="1"/>
    </xf>
    <xf numFmtId="0" fontId="8" fillId="5" borderId="15" xfId="0" applyFont="1" applyFill="1" applyBorder="1" applyAlignment="1" applyProtection="1">
      <alignment horizontal="right" vertical="top" wrapText="1" indent="1"/>
    </xf>
    <xf numFmtId="0" fontId="8" fillId="5" borderId="16" xfId="0" applyFont="1" applyFill="1" applyBorder="1" applyAlignment="1" applyProtection="1">
      <alignment horizontal="right" vertical="top" wrapText="1" indent="1"/>
    </xf>
    <xf numFmtId="0" fontId="11" fillId="0" borderId="0" xfId="0" applyFont="1" applyFill="1" applyBorder="1" applyAlignment="1">
      <alignment horizontal="right" vertical="center" wrapText="1" indent="1"/>
    </xf>
    <xf numFmtId="0" fontId="11" fillId="0" borderId="10" xfId="0" applyFont="1" applyFill="1" applyBorder="1" applyAlignment="1">
      <alignment vertical="center" wrapText="1"/>
    </xf>
    <xf numFmtId="0" fontId="11" fillId="0" borderId="1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139</xdr:row>
          <xdr:rowOff>9525</xdr:rowOff>
        </xdr:from>
        <xdr:to>
          <xdr:col>3</xdr:col>
          <xdr:colOff>752475</xdr:colOff>
          <xdr:row>140</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3</xdr:col>
          <xdr:colOff>752475</xdr:colOff>
          <xdr:row>140</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140</xdr:row>
          <xdr:rowOff>9525</xdr:rowOff>
        </xdr:from>
        <xdr:to>
          <xdr:col>13</xdr:col>
          <xdr:colOff>0</xdr:colOff>
          <xdr:row>141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141</xdr:row>
          <xdr:rowOff>9525</xdr:rowOff>
        </xdr:from>
        <xdr:to>
          <xdr:col>13</xdr:col>
          <xdr:colOff>0</xdr:colOff>
          <xdr:row>142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142</xdr:row>
          <xdr:rowOff>76200</xdr:rowOff>
        </xdr:from>
        <xdr:to>
          <xdr:col>13</xdr:col>
          <xdr:colOff>0</xdr:colOff>
          <xdr:row>143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9525</xdr:rowOff>
        </xdr:from>
        <xdr:to>
          <xdr:col>13</xdr:col>
          <xdr:colOff>0</xdr:colOff>
          <xdr:row>144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3</xdr:col>
          <xdr:colOff>752475</xdr:colOff>
          <xdr:row>141</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142</xdr:row>
          <xdr:rowOff>9525</xdr:rowOff>
        </xdr:from>
        <xdr:to>
          <xdr:col>4</xdr:col>
          <xdr:colOff>0</xdr:colOff>
          <xdr:row>143</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143</xdr:row>
          <xdr:rowOff>9525</xdr:rowOff>
        </xdr:from>
        <xdr:to>
          <xdr:col>4</xdr:col>
          <xdr:colOff>0</xdr:colOff>
          <xdr:row>144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139</xdr:row>
          <xdr:rowOff>9525</xdr:rowOff>
        </xdr:from>
        <xdr:to>
          <xdr:col>13</xdr:col>
          <xdr:colOff>0</xdr:colOff>
          <xdr:row>140</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182</xdr:row>
          <xdr:rowOff>219075</xdr:rowOff>
        </xdr:from>
        <xdr:to>
          <xdr:col>1</xdr:col>
          <xdr:colOff>219075</xdr:colOff>
          <xdr:row>184</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134</xdr:row>
          <xdr:rowOff>180975</xdr:rowOff>
        </xdr:from>
        <xdr:to>
          <xdr:col>7</xdr:col>
          <xdr:colOff>428625</xdr:colOff>
          <xdr:row>136</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Je m'engage à déclarer à la Caisse solidaire les autres demandes d'aide adressées au Mouvement Desjardins en lien avec ce projet. </a:t>
              </a:r>
            </a:p>
          </xdr:txBody>
        </xdr:sp>
        <xdr:clientData/>
      </xdr:twoCellAnchor>
    </mc:Choice>
    <mc:Fallback/>
  </mc:AlternateContent>
  <xdr:twoCellAnchor editAs="oneCell">
    <xdr:from>
      <xdr:col>1</xdr:col>
      <xdr:colOff>896938</xdr:colOff>
      <xdr:row>0</xdr:row>
      <xdr:rowOff>0</xdr:rowOff>
    </xdr:from>
    <xdr:to>
      <xdr:col>12</xdr:col>
      <xdr:colOff>314326</xdr:colOff>
      <xdr:row>5</xdr:row>
      <xdr:rowOff>182587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22376" y="175407"/>
          <a:ext cx="8315325" cy="11350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A1:S184"/>
  <sheetViews>
    <sheetView showGridLines="0" tabSelected="1" topLeftCell="A10" zoomScale="120" zoomScaleNormal="120" workbookViewId="0">
      <selection activeCell="C20" sqref="C20:N26"/>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50" customFormat="1" ht="15" customHeight="1">
      <c r="B1" s="79"/>
      <c r="C1" s="80"/>
      <c r="D1" s="80"/>
      <c r="E1" s="80"/>
      <c r="F1" s="80"/>
      <c r="G1" s="80"/>
      <c r="H1" s="80"/>
      <c r="I1" s="80"/>
      <c r="J1" s="80"/>
      <c r="K1" s="80"/>
      <c r="L1" s="80"/>
      <c r="M1" s="80"/>
      <c r="N1" s="81"/>
      <c r="O1" s="49"/>
      <c r="P1" s="49"/>
      <c r="Q1" s="49"/>
      <c r="R1" s="49"/>
      <c r="S1" s="49"/>
    </row>
    <row r="2" spans="2:19" s="50" customFormat="1" ht="15" customHeight="1">
      <c r="B2" s="79"/>
      <c r="C2" s="80"/>
      <c r="D2" s="80"/>
      <c r="E2" s="80"/>
      <c r="F2" s="80"/>
      <c r="G2" s="80"/>
      <c r="H2" s="80"/>
      <c r="I2" s="80"/>
      <c r="J2" s="80"/>
      <c r="K2" s="80"/>
      <c r="L2" s="80"/>
      <c r="M2" s="80"/>
      <c r="N2" s="81"/>
      <c r="O2" s="49"/>
      <c r="P2" s="49"/>
      <c r="Q2" s="49"/>
      <c r="R2" s="49"/>
      <c r="S2" s="49"/>
    </row>
    <row r="3" spans="2:19" s="50" customFormat="1" ht="15" customHeight="1">
      <c r="B3" s="79"/>
      <c r="C3" s="80"/>
      <c r="D3" s="80"/>
      <c r="E3" s="80"/>
      <c r="F3" s="80"/>
      <c r="G3" s="80"/>
      <c r="H3" s="80"/>
      <c r="I3" s="80"/>
      <c r="J3" s="80"/>
      <c r="K3" s="80"/>
      <c r="L3" s="80"/>
      <c r="M3" s="80"/>
      <c r="N3" s="81"/>
      <c r="O3" s="49"/>
      <c r="P3" s="49"/>
      <c r="Q3" s="49"/>
      <c r="R3" s="49"/>
      <c r="S3" s="49"/>
    </row>
    <row r="4" spans="2:19" s="50" customFormat="1" ht="15" customHeight="1">
      <c r="B4" s="79"/>
      <c r="C4" s="80"/>
      <c r="D4" s="80"/>
      <c r="E4" s="80"/>
      <c r="F4" s="80"/>
      <c r="G4" s="80"/>
      <c r="H4" s="80"/>
      <c r="I4" s="80"/>
      <c r="J4" s="80"/>
      <c r="K4" s="80"/>
      <c r="L4" s="80"/>
      <c r="M4" s="80"/>
      <c r="N4" s="81"/>
      <c r="O4" s="49"/>
      <c r="P4" s="49"/>
      <c r="Q4" s="49"/>
      <c r="R4" s="49"/>
      <c r="S4" s="49"/>
    </row>
    <row r="5" spans="2:19" s="50" customFormat="1" ht="15" customHeight="1">
      <c r="B5" s="79"/>
      <c r="C5" s="80"/>
      <c r="D5" s="80"/>
      <c r="E5" s="80"/>
      <c r="F5" s="80"/>
      <c r="G5" s="80"/>
      <c r="H5" s="80"/>
      <c r="I5" s="80"/>
      <c r="J5" s="80"/>
      <c r="K5" s="80"/>
      <c r="L5" s="80"/>
      <c r="M5" s="80"/>
      <c r="N5" s="81"/>
      <c r="O5" s="49"/>
      <c r="P5" s="49"/>
      <c r="Q5" s="49"/>
      <c r="R5" s="49"/>
      <c r="S5" s="49"/>
    </row>
    <row r="6" spans="2:19" s="50" customFormat="1" ht="15" customHeight="1" thickBot="1">
      <c r="B6" s="79"/>
      <c r="C6" s="80"/>
      <c r="D6" s="80"/>
      <c r="E6" s="80"/>
      <c r="F6" s="80"/>
      <c r="G6" s="80"/>
      <c r="H6" s="80"/>
      <c r="I6" s="80"/>
      <c r="J6" s="80"/>
      <c r="K6" s="80"/>
      <c r="L6" s="80"/>
      <c r="M6" s="80"/>
      <c r="N6" s="81"/>
      <c r="O6" s="49"/>
      <c r="P6" s="49"/>
      <c r="Q6" s="49"/>
      <c r="R6" s="49"/>
      <c r="S6" s="49"/>
    </row>
    <row r="7" spans="2:19" ht="28.5" customHeight="1">
      <c r="B7" s="88" t="s">
        <v>2</v>
      </c>
      <c r="C7" s="89"/>
      <c r="D7" s="89"/>
      <c r="E7" s="89"/>
      <c r="F7" s="89"/>
      <c r="G7" s="89"/>
      <c r="H7" s="89"/>
      <c r="I7" s="89"/>
      <c r="J7" s="89"/>
      <c r="K7" s="89"/>
      <c r="L7" s="89"/>
      <c r="M7" s="89"/>
      <c r="N7" s="89"/>
      <c r="O7" s="9"/>
      <c r="P7" s="9"/>
      <c r="Q7" s="9"/>
      <c r="R7" s="9"/>
      <c r="S7" s="9"/>
    </row>
    <row r="8" spans="2:19" ht="15" customHeight="1">
      <c r="B8" s="90"/>
      <c r="C8" s="90"/>
      <c r="D8" s="90"/>
      <c r="E8" s="90"/>
      <c r="F8" s="90"/>
      <c r="G8" s="90"/>
      <c r="H8" s="90"/>
      <c r="I8" s="90"/>
      <c r="J8" s="90"/>
      <c r="K8" s="90"/>
      <c r="L8" s="90"/>
      <c r="M8" s="90"/>
      <c r="N8" s="90"/>
      <c r="O8" s="9"/>
      <c r="P8" s="9"/>
      <c r="Q8" s="9"/>
      <c r="R8" s="9"/>
      <c r="S8" s="9"/>
    </row>
    <row r="9" spans="2:19" ht="12" customHeight="1" thickBot="1">
      <c r="B9" s="1" t="s">
        <v>56</v>
      </c>
    </row>
    <row r="10" spans="2:19" ht="24" thickBot="1">
      <c r="B10" s="76" t="s">
        <v>3</v>
      </c>
      <c r="C10" s="77"/>
      <c r="D10" s="77"/>
      <c r="E10" s="77"/>
      <c r="F10" s="77"/>
      <c r="G10" s="77"/>
      <c r="H10" s="77"/>
      <c r="I10" s="77"/>
      <c r="J10" s="77"/>
      <c r="K10" s="77"/>
      <c r="L10" s="77"/>
      <c r="M10" s="77"/>
      <c r="N10" s="78"/>
    </row>
    <row r="11" spans="2:19" ht="7.5" customHeight="1" thickBot="1">
      <c r="B11" s="2"/>
    </row>
    <row r="12" spans="2:19" ht="18.75" customHeight="1" thickBot="1">
      <c r="B12" s="94" t="s">
        <v>67</v>
      </c>
      <c r="C12" s="95"/>
      <c r="D12" s="96"/>
      <c r="E12" s="97"/>
      <c r="F12" s="97"/>
      <c r="G12" s="97"/>
      <c r="H12" s="97"/>
      <c r="I12" s="97"/>
      <c r="J12" s="97"/>
      <c r="K12" s="97"/>
      <c r="L12" s="97"/>
      <c r="M12" s="97"/>
      <c r="N12" s="98"/>
      <c r="O12" s="13"/>
    </row>
    <row r="13" spans="2:19" ht="16.5" thickBot="1">
      <c r="B13" s="3"/>
      <c r="C13" s="4"/>
      <c r="D13" s="4"/>
      <c r="E13" s="4"/>
      <c r="F13" s="4"/>
      <c r="G13" s="4"/>
      <c r="H13" s="4"/>
      <c r="I13" s="4"/>
      <c r="J13" s="4"/>
      <c r="K13" s="4"/>
      <c r="L13" s="4"/>
      <c r="M13" s="4"/>
      <c r="N13" s="4"/>
    </row>
    <row r="14" spans="2:19" ht="18.75" customHeight="1" thickBot="1">
      <c r="B14" s="67" t="s">
        <v>68</v>
      </c>
      <c r="C14" s="93"/>
      <c r="D14" s="91"/>
      <c r="E14" s="92"/>
      <c r="F14" s="14"/>
      <c r="G14" s="64" t="s">
        <v>70</v>
      </c>
      <c r="H14" s="91"/>
      <c r="I14" s="91"/>
      <c r="J14" s="92"/>
      <c r="K14" s="72"/>
      <c r="L14" s="51" t="s">
        <v>71</v>
      </c>
      <c r="M14" s="93"/>
      <c r="N14" s="92"/>
    </row>
    <row r="15" spans="2:19" ht="16.5" thickBot="1">
      <c r="B15" s="3"/>
      <c r="C15" s="5"/>
      <c r="D15" s="5"/>
      <c r="E15" s="5"/>
      <c r="F15" s="5"/>
      <c r="G15" s="5"/>
      <c r="H15" s="5"/>
      <c r="I15" s="5"/>
      <c r="J15" s="5"/>
      <c r="K15" s="5"/>
      <c r="L15" s="5"/>
      <c r="M15" s="5"/>
      <c r="N15" s="5"/>
    </row>
    <row r="16" spans="2:19" ht="18.75" customHeight="1" thickBot="1">
      <c r="B16" s="51" t="s">
        <v>69</v>
      </c>
      <c r="C16" s="104"/>
      <c r="D16" s="109"/>
      <c r="E16" s="105"/>
      <c r="F16" s="46"/>
      <c r="G16" s="9"/>
      <c r="H16" s="9"/>
      <c r="I16" s="9"/>
      <c r="J16" s="9"/>
      <c r="K16" s="9"/>
    </row>
    <row r="17" spans="2:14" ht="16.5" thickBot="1">
      <c r="B17" s="3"/>
      <c r="C17" s="6"/>
      <c r="D17" s="6"/>
      <c r="E17" s="6"/>
      <c r="F17" s="8"/>
      <c r="G17" s="6"/>
      <c r="H17" s="6"/>
      <c r="I17" s="4"/>
      <c r="J17" s="6"/>
      <c r="K17" s="6"/>
      <c r="L17" s="6"/>
      <c r="M17" s="6"/>
      <c r="N17" s="6"/>
    </row>
    <row r="18" spans="2:14" ht="18.75" customHeight="1" thickBot="1">
      <c r="B18" s="94" t="s">
        <v>54</v>
      </c>
      <c r="C18" s="95"/>
      <c r="D18" s="95"/>
      <c r="E18" s="95"/>
      <c r="F18" s="95"/>
      <c r="G18" s="104"/>
      <c r="H18" s="105"/>
      <c r="I18" s="15"/>
      <c r="J18" s="102" t="s">
        <v>4</v>
      </c>
      <c r="K18" s="103"/>
      <c r="L18" s="103"/>
      <c r="M18" s="104"/>
      <c r="N18" s="105"/>
    </row>
    <row r="19" spans="2:14" ht="16.5" thickBot="1">
      <c r="B19" s="3"/>
      <c r="C19" s="4"/>
      <c r="D19" s="4"/>
      <c r="E19" s="4"/>
      <c r="F19" s="4"/>
      <c r="G19" s="4"/>
      <c r="H19" s="4"/>
      <c r="I19" s="8"/>
      <c r="J19" s="4"/>
      <c r="K19" s="4"/>
      <c r="L19" s="4"/>
      <c r="M19" s="4"/>
      <c r="N19" s="4"/>
    </row>
    <row r="20" spans="2:14">
      <c r="B20" s="106" t="s">
        <v>16</v>
      </c>
      <c r="C20" s="82"/>
      <c r="D20" s="82"/>
      <c r="E20" s="82"/>
      <c r="F20" s="82"/>
      <c r="G20" s="82"/>
      <c r="H20" s="82"/>
      <c r="I20" s="82"/>
      <c r="J20" s="82"/>
      <c r="K20" s="82"/>
      <c r="L20" s="82"/>
      <c r="M20" s="82"/>
      <c r="N20" s="83"/>
    </row>
    <row r="21" spans="2:14">
      <c r="B21" s="107"/>
      <c r="C21" s="84"/>
      <c r="D21" s="84"/>
      <c r="E21" s="84"/>
      <c r="F21" s="84"/>
      <c r="G21" s="84"/>
      <c r="H21" s="84"/>
      <c r="I21" s="84"/>
      <c r="J21" s="84"/>
      <c r="K21" s="84"/>
      <c r="L21" s="84"/>
      <c r="M21" s="84"/>
      <c r="N21" s="85"/>
    </row>
    <row r="22" spans="2:14">
      <c r="B22" s="107"/>
      <c r="C22" s="84"/>
      <c r="D22" s="84"/>
      <c r="E22" s="84"/>
      <c r="F22" s="84"/>
      <c r="G22" s="84"/>
      <c r="H22" s="84"/>
      <c r="I22" s="84"/>
      <c r="J22" s="84"/>
      <c r="K22" s="84"/>
      <c r="L22" s="84"/>
      <c r="M22" s="84"/>
      <c r="N22" s="85"/>
    </row>
    <row r="23" spans="2:14">
      <c r="B23" s="107"/>
      <c r="C23" s="84"/>
      <c r="D23" s="84"/>
      <c r="E23" s="84"/>
      <c r="F23" s="84"/>
      <c r="G23" s="84"/>
      <c r="H23" s="84"/>
      <c r="I23" s="84"/>
      <c r="J23" s="84"/>
      <c r="K23" s="84"/>
      <c r="L23" s="84"/>
      <c r="M23" s="84"/>
      <c r="N23" s="85"/>
    </row>
    <row r="24" spans="2:14">
      <c r="B24" s="107"/>
      <c r="C24" s="84"/>
      <c r="D24" s="84"/>
      <c r="E24" s="84"/>
      <c r="F24" s="84"/>
      <c r="G24" s="84"/>
      <c r="H24" s="84"/>
      <c r="I24" s="84"/>
      <c r="J24" s="84"/>
      <c r="K24" s="84"/>
      <c r="L24" s="84"/>
      <c r="M24" s="84"/>
      <c r="N24" s="85"/>
    </row>
    <row r="25" spans="2:14">
      <c r="B25" s="107"/>
      <c r="C25" s="84"/>
      <c r="D25" s="84"/>
      <c r="E25" s="84"/>
      <c r="F25" s="84"/>
      <c r="G25" s="84"/>
      <c r="H25" s="84"/>
      <c r="I25" s="84"/>
      <c r="J25" s="84"/>
      <c r="K25" s="84"/>
      <c r="L25" s="84"/>
      <c r="M25" s="84"/>
      <c r="N25" s="85"/>
    </row>
    <row r="26" spans="2:14" ht="15.75" thickBot="1">
      <c r="B26" s="108"/>
      <c r="C26" s="86"/>
      <c r="D26" s="86"/>
      <c r="E26" s="86"/>
      <c r="F26" s="86"/>
      <c r="G26" s="86"/>
      <c r="H26" s="86"/>
      <c r="I26" s="86"/>
      <c r="J26" s="86"/>
      <c r="K26" s="86"/>
      <c r="L26" s="86"/>
      <c r="M26" s="86"/>
      <c r="N26" s="87"/>
    </row>
    <row r="28" spans="2:14" ht="5.25" customHeight="1" thickBot="1"/>
    <row r="29" spans="2:14" ht="24" thickBot="1">
      <c r="B29" s="76" t="s">
        <v>13</v>
      </c>
      <c r="C29" s="77"/>
      <c r="D29" s="77"/>
      <c r="E29" s="77"/>
      <c r="F29" s="77"/>
      <c r="G29" s="77"/>
      <c r="H29" s="77"/>
      <c r="I29" s="77"/>
      <c r="J29" s="77"/>
      <c r="K29" s="77"/>
      <c r="L29" s="77"/>
      <c r="M29" s="77"/>
      <c r="N29" s="78"/>
    </row>
    <row r="30" spans="2:14" ht="7.5" customHeight="1" thickBot="1"/>
    <row r="31" spans="2:14" ht="18.75" customHeight="1" thickBot="1">
      <c r="B31" s="64" t="s">
        <v>65</v>
      </c>
      <c r="C31" s="100"/>
      <c r="D31" s="100"/>
      <c r="E31" s="100"/>
      <c r="F31" s="100"/>
      <c r="G31" s="100"/>
      <c r="H31" s="101"/>
      <c r="I31" s="10"/>
      <c r="J31" s="94" t="s">
        <v>14</v>
      </c>
      <c r="K31" s="95"/>
      <c r="L31" s="95"/>
      <c r="M31" s="99"/>
      <c r="N31" s="101"/>
    </row>
    <row r="32" spans="2:14" ht="15.75" thickBot="1">
      <c r="D32" s="7"/>
      <c r="I32" s="9"/>
    </row>
    <row r="33" spans="2:14" ht="18.75" customHeight="1" thickBot="1">
      <c r="B33" s="51" t="s">
        <v>15</v>
      </c>
      <c r="C33" s="99"/>
      <c r="D33" s="100"/>
      <c r="E33" s="100"/>
      <c r="F33" s="100"/>
      <c r="G33" s="100"/>
      <c r="H33" s="100"/>
      <c r="I33" s="100"/>
      <c r="J33" s="100"/>
      <c r="K33" s="100"/>
      <c r="L33" s="100"/>
      <c r="M33" s="100"/>
      <c r="N33" s="101"/>
    </row>
    <row r="34" spans="2:14" ht="15.75" thickBot="1"/>
    <row r="35" spans="2:14" ht="18.75" customHeight="1" thickBot="1">
      <c r="B35" s="51" t="s">
        <v>66</v>
      </c>
      <c r="C35" s="52"/>
      <c r="D35" s="53"/>
      <c r="E35" s="53"/>
      <c r="F35" s="53"/>
      <c r="G35" s="53"/>
      <c r="H35" s="53"/>
      <c r="I35" s="54"/>
      <c r="J35" s="54"/>
      <c r="K35" s="54"/>
      <c r="L35" s="54"/>
      <c r="M35" s="54"/>
      <c r="N35" s="11"/>
    </row>
    <row r="36" spans="2:14" ht="15.75" thickBot="1"/>
    <row r="37" spans="2:14" ht="18.75" customHeight="1" thickBot="1">
      <c r="B37" s="94" t="s">
        <v>49</v>
      </c>
      <c r="C37" s="95"/>
      <c r="D37" s="95"/>
      <c r="E37" s="95"/>
      <c r="F37" s="95"/>
      <c r="G37" s="95"/>
      <c r="H37" s="110"/>
      <c r="I37" s="111"/>
      <c r="J37" s="111"/>
      <c r="K37" s="111"/>
      <c r="L37" s="111"/>
      <c r="M37" s="111"/>
      <c r="N37" s="112"/>
    </row>
    <row r="38" spans="2:14" ht="15.75" thickBot="1"/>
    <row r="39" spans="2:14" ht="24" thickBot="1">
      <c r="B39" s="76" t="s">
        <v>17</v>
      </c>
      <c r="C39" s="77"/>
      <c r="D39" s="77"/>
      <c r="E39" s="77"/>
      <c r="F39" s="77"/>
      <c r="G39" s="77"/>
      <c r="H39" s="77"/>
      <c r="I39" s="77"/>
      <c r="J39" s="77"/>
      <c r="K39" s="77"/>
      <c r="L39" s="77"/>
      <c r="M39" s="77"/>
      <c r="N39" s="78"/>
    </row>
    <row r="40" spans="2:14" ht="5.25" customHeight="1" thickBot="1"/>
    <row r="41" spans="2:14" ht="18.75" customHeight="1" thickBot="1">
      <c r="B41" s="51" t="s">
        <v>64</v>
      </c>
      <c r="C41" s="99"/>
      <c r="D41" s="100"/>
      <c r="E41" s="101"/>
    </row>
    <row r="42" spans="2:14" ht="15.75" thickBot="1"/>
    <row r="43" spans="2:14" ht="18.75" customHeight="1" thickBot="1">
      <c r="B43" s="64" t="s">
        <v>18</v>
      </c>
      <c r="C43" s="99"/>
      <c r="D43" s="100"/>
      <c r="E43" s="101"/>
    </row>
    <row r="44" spans="2:14" ht="15.75" thickBot="1"/>
    <row r="45" spans="2:14" ht="18.75" customHeight="1" thickBot="1">
      <c r="B45" s="64" t="s">
        <v>63</v>
      </c>
      <c r="C45" s="99"/>
      <c r="D45" s="100"/>
      <c r="E45" s="101"/>
    </row>
    <row r="46" spans="2:14" ht="15.75" thickBot="1"/>
    <row r="47" spans="2:14">
      <c r="B47" s="113" t="s">
        <v>62</v>
      </c>
      <c r="C47" s="116"/>
      <c r="D47" s="117"/>
      <c r="E47" s="117"/>
      <c r="F47" s="117"/>
      <c r="G47" s="117"/>
      <c r="H47" s="117"/>
      <c r="I47" s="117"/>
      <c r="J47" s="117"/>
      <c r="K47" s="117"/>
      <c r="L47" s="117"/>
      <c r="M47" s="117"/>
      <c r="N47" s="118"/>
    </row>
    <row r="48" spans="2:14">
      <c r="B48" s="114"/>
      <c r="C48" s="119"/>
      <c r="D48" s="120"/>
      <c r="E48" s="120"/>
      <c r="F48" s="120"/>
      <c r="G48" s="120"/>
      <c r="H48" s="120"/>
      <c r="I48" s="120"/>
      <c r="J48" s="120"/>
      <c r="K48" s="120"/>
      <c r="L48" s="120"/>
      <c r="M48" s="120"/>
      <c r="N48" s="121"/>
    </row>
    <row r="49" spans="1:14">
      <c r="B49" s="114"/>
      <c r="C49" s="119"/>
      <c r="D49" s="120"/>
      <c r="E49" s="120"/>
      <c r="F49" s="120"/>
      <c r="G49" s="120"/>
      <c r="H49" s="120"/>
      <c r="I49" s="120"/>
      <c r="J49" s="120"/>
      <c r="K49" s="120"/>
      <c r="L49" s="120"/>
      <c r="M49" s="120"/>
      <c r="N49" s="121"/>
    </row>
    <row r="50" spans="1:14">
      <c r="B50" s="114"/>
      <c r="C50" s="119"/>
      <c r="D50" s="120"/>
      <c r="E50" s="120"/>
      <c r="F50" s="120"/>
      <c r="G50" s="120"/>
      <c r="H50" s="120"/>
      <c r="I50" s="120"/>
      <c r="J50" s="120"/>
      <c r="K50" s="120"/>
      <c r="L50" s="120"/>
      <c r="M50" s="120"/>
      <c r="N50" s="121"/>
    </row>
    <row r="51" spans="1:14" ht="15.75" thickBot="1">
      <c r="B51" s="115"/>
      <c r="C51" s="122"/>
      <c r="D51" s="123"/>
      <c r="E51" s="123"/>
      <c r="F51" s="123"/>
      <c r="G51" s="123"/>
      <c r="H51" s="123"/>
      <c r="I51" s="123"/>
      <c r="J51" s="123"/>
      <c r="K51" s="123"/>
      <c r="L51" s="123"/>
      <c r="M51" s="123"/>
      <c r="N51" s="124"/>
    </row>
    <row r="52" spans="1:14" s="50" customFormat="1" ht="15.75" thickBot="1">
      <c r="B52" s="68"/>
      <c r="C52" s="74"/>
      <c r="D52" s="74"/>
      <c r="E52" s="74"/>
      <c r="F52" s="74"/>
      <c r="G52" s="74"/>
      <c r="H52" s="74"/>
      <c r="I52" s="74"/>
      <c r="J52" s="74"/>
      <c r="K52" s="74"/>
      <c r="L52" s="74"/>
      <c r="M52" s="74"/>
      <c r="N52" s="74"/>
    </row>
    <row r="53" spans="1:14">
      <c r="B53" s="113" t="s">
        <v>79</v>
      </c>
      <c r="C53" s="116"/>
      <c r="D53" s="117"/>
      <c r="E53" s="117"/>
      <c r="F53" s="117"/>
      <c r="G53" s="117"/>
      <c r="H53" s="117"/>
      <c r="I53" s="117"/>
      <c r="J53" s="117"/>
      <c r="K53" s="117"/>
      <c r="L53" s="117"/>
      <c r="M53" s="117"/>
      <c r="N53" s="118"/>
    </row>
    <row r="54" spans="1:14">
      <c r="B54" s="144"/>
      <c r="C54" s="119"/>
      <c r="D54" s="120"/>
      <c r="E54" s="120"/>
      <c r="F54" s="120"/>
      <c r="G54" s="120"/>
      <c r="H54" s="120"/>
      <c r="I54" s="120"/>
      <c r="J54" s="120"/>
      <c r="K54" s="120"/>
      <c r="L54" s="120"/>
      <c r="M54" s="120"/>
      <c r="N54" s="121"/>
    </row>
    <row r="55" spans="1:14">
      <c r="B55" s="144"/>
      <c r="C55" s="119"/>
      <c r="D55" s="120"/>
      <c r="E55" s="120"/>
      <c r="F55" s="120"/>
      <c r="G55" s="120"/>
      <c r="H55" s="120"/>
      <c r="I55" s="120"/>
      <c r="J55" s="120"/>
      <c r="K55" s="120"/>
      <c r="L55" s="120"/>
      <c r="M55" s="120"/>
      <c r="N55" s="121"/>
    </row>
    <row r="56" spans="1:14">
      <c r="B56" s="144"/>
      <c r="C56" s="119"/>
      <c r="D56" s="120"/>
      <c r="E56" s="120"/>
      <c r="F56" s="120"/>
      <c r="G56" s="120"/>
      <c r="H56" s="120"/>
      <c r="I56" s="120"/>
      <c r="J56" s="120"/>
      <c r="K56" s="120"/>
      <c r="L56" s="120"/>
      <c r="M56" s="120"/>
      <c r="N56" s="121"/>
    </row>
    <row r="57" spans="1:14" ht="15.75" thickBot="1">
      <c r="B57" s="145"/>
      <c r="C57" s="122"/>
      <c r="D57" s="123"/>
      <c r="E57" s="123"/>
      <c r="F57" s="123"/>
      <c r="G57" s="123"/>
      <c r="H57" s="123"/>
      <c r="I57" s="123"/>
      <c r="J57" s="123"/>
      <c r="K57" s="123"/>
      <c r="L57" s="123"/>
      <c r="M57" s="123"/>
      <c r="N57" s="124"/>
    </row>
    <row r="58" spans="1:14" ht="15.75" thickBot="1">
      <c r="B58" s="71"/>
      <c r="C58" s="75"/>
      <c r="D58" s="75"/>
      <c r="E58" s="75"/>
      <c r="F58" s="75"/>
      <c r="G58" s="75"/>
      <c r="H58" s="75"/>
      <c r="I58" s="75"/>
      <c r="J58" s="75"/>
      <c r="K58" s="75"/>
      <c r="L58" s="75"/>
      <c r="M58" s="75"/>
      <c r="N58" s="75"/>
    </row>
    <row r="59" spans="1:14">
      <c r="B59" s="113" t="s">
        <v>80</v>
      </c>
      <c r="C59" s="116"/>
      <c r="D59" s="117"/>
      <c r="E59" s="117"/>
      <c r="F59" s="117"/>
      <c r="G59" s="117"/>
      <c r="H59" s="117"/>
      <c r="I59" s="117"/>
      <c r="J59" s="117"/>
      <c r="K59" s="117"/>
      <c r="L59" s="117"/>
      <c r="M59" s="117"/>
      <c r="N59" s="118"/>
    </row>
    <row r="60" spans="1:14">
      <c r="B60" s="144"/>
      <c r="C60" s="119"/>
      <c r="D60" s="120"/>
      <c r="E60" s="120"/>
      <c r="F60" s="120"/>
      <c r="G60" s="120"/>
      <c r="H60" s="120"/>
      <c r="I60" s="120"/>
      <c r="J60" s="120"/>
      <c r="K60" s="120"/>
      <c r="L60" s="120"/>
      <c r="M60" s="120"/>
      <c r="N60" s="121"/>
    </row>
    <row r="61" spans="1:14">
      <c r="B61" s="144"/>
      <c r="C61" s="119"/>
      <c r="D61" s="120"/>
      <c r="E61" s="120"/>
      <c r="F61" s="120"/>
      <c r="G61" s="120"/>
      <c r="H61" s="120"/>
      <c r="I61" s="120"/>
      <c r="J61" s="120"/>
      <c r="K61" s="120"/>
      <c r="L61" s="120"/>
      <c r="M61" s="120"/>
      <c r="N61" s="121"/>
    </row>
    <row r="62" spans="1:14">
      <c r="B62" s="144"/>
      <c r="C62" s="119"/>
      <c r="D62" s="120"/>
      <c r="E62" s="120"/>
      <c r="F62" s="120"/>
      <c r="G62" s="120"/>
      <c r="H62" s="120"/>
      <c r="I62" s="120"/>
      <c r="J62" s="120"/>
      <c r="K62" s="120"/>
      <c r="L62" s="120"/>
      <c r="M62" s="120"/>
      <c r="N62" s="121"/>
    </row>
    <row r="63" spans="1:14" ht="15.75" thickBot="1">
      <c r="B63" s="145"/>
      <c r="C63" s="122"/>
      <c r="D63" s="123"/>
      <c r="E63" s="123"/>
      <c r="F63" s="123"/>
      <c r="G63" s="123"/>
      <c r="H63" s="123"/>
      <c r="I63" s="123"/>
      <c r="J63" s="123"/>
      <c r="K63" s="123"/>
      <c r="L63" s="123"/>
      <c r="M63" s="123"/>
      <c r="N63" s="124"/>
    </row>
    <row r="64" spans="1:14" ht="15.75" thickBot="1">
      <c r="A64" s="50"/>
      <c r="B64" s="68"/>
      <c r="C64" s="73"/>
      <c r="D64" s="73"/>
      <c r="E64" s="73"/>
      <c r="F64" s="73"/>
      <c r="G64" s="73"/>
      <c r="H64" s="73"/>
      <c r="I64" s="73"/>
      <c r="J64" s="73"/>
      <c r="K64" s="73"/>
      <c r="L64" s="73"/>
      <c r="M64" s="73"/>
      <c r="N64" s="73"/>
    </row>
    <row r="65" spans="2:14">
      <c r="B65" s="113" t="s">
        <v>81</v>
      </c>
      <c r="C65" s="116"/>
      <c r="D65" s="117"/>
      <c r="E65" s="117"/>
      <c r="F65" s="117"/>
      <c r="G65" s="117"/>
      <c r="H65" s="117"/>
      <c r="I65" s="117"/>
      <c r="J65" s="117"/>
      <c r="K65" s="117"/>
      <c r="L65" s="117"/>
      <c r="M65" s="117"/>
      <c r="N65" s="118"/>
    </row>
    <row r="66" spans="2:14">
      <c r="B66" s="144"/>
      <c r="C66" s="119"/>
      <c r="D66" s="120"/>
      <c r="E66" s="120"/>
      <c r="F66" s="120"/>
      <c r="G66" s="120"/>
      <c r="H66" s="120"/>
      <c r="I66" s="120"/>
      <c r="J66" s="120"/>
      <c r="K66" s="120"/>
      <c r="L66" s="120"/>
      <c r="M66" s="120"/>
      <c r="N66" s="121"/>
    </row>
    <row r="67" spans="2:14">
      <c r="B67" s="144"/>
      <c r="C67" s="119"/>
      <c r="D67" s="120"/>
      <c r="E67" s="120"/>
      <c r="F67" s="120"/>
      <c r="G67" s="120"/>
      <c r="H67" s="120"/>
      <c r="I67" s="120"/>
      <c r="J67" s="120"/>
      <c r="K67" s="120"/>
      <c r="L67" s="120"/>
      <c r="M67" s="120"/>
      <c r="N67" s="121"/>
    </row>
    <row r="68" spans="2:14">
      <c r="B68" s="144"/>
      <c r="C68" s="119"/>
      <c r="D68" s="120"/>
      <c r="E68" s="120"/>
      <c r="F68" s="120"/>
      <c r="G68" s="120"/>
      <c r="H68" s="120"/>
      <c r="I68" s="120"/>
      <c r="J68" s="120"/>
      <c r="K68" s="120"/>
      <c r="L68" s="120"/>
      <c r="M68" s="120"/>
      <c r="N68" s="121"/>
    </row>
    <row r="69" spans="2:14" ht="15.75" thickBot="1">
      <c r="B69" s="145"/>
      <c r="C69" s="122"/>
      <c r="D69" s="123"/>
      <c r="E69" s="123"/>
      <c r="F69" s="123"/>
      <c r="G69" s="123"/>
      <c r="H69" s="123"/>
      <c r="I69" s="123"/>
      <c r="J69" s="123"/>
      <c r="K69" s="123"/>
      <c r="L69" s="123"/>
      <c r="M69" s="123"/>
      <c r="N69" s="124"/>
    </row>
    <row r="70" spans="2:14" s="50" customFormat="1" ht="15.75" thickBot="1">
      <c r="B70" s="68"/>
      <c r="C70" s="69"/>
      <c r="D70" s="69"/>
      <c r="E70" s="69"/>
      <c r="F70" s="69"/>
      <c r="G70" s="69"/>
      <c r="H70" s="69"/>
      <c r="I70" s="69"/>
      <c r="J70" s="69"/>
      <c r="K70" s="69"/>
      <c r="L70" s="69"/>
      <c r="M70" s="69"/>
      <c r="N70" s="69"/>
    </row>
    <row r="71" spans="2:14">
      <c r="B71" s="167" t="s">
        <v>55</v>
      </c>
      <c r="C71" s="116"/>
      <c r="D71" s="117"/>
      <c r="E71" s="117"/>
      <c r="F71" s="117"/>
      <c r="G71" s="117"/>
      <c r="H71" s="117"/>
      <c r="I71" s="117"/>
      <c r="J71" s="117"/>
      <c r="K71" s="117"/>
      <c r="L71" s="117"/>
      <c r="M71" s="117"/>
      <c r="N71" s="118"/>
    </row>
    <row r="72" spans="2:14">
      <c r="B72" s="168"/>
      <c r="C72" s="119"/>
      <c r="D72" s="120"/>
      <c r="E72" s="120"/>
      <c r="F72" s="120"/>
      <c r="G72" s="120"/>
      <c r="H72" s="120"/>
      <c r="I72" s="120"/>
      <c r="J72" s="120"/>
      <c r="K72" s="120"/>
      <c r="L72" s="120"/>
      <c r="M72" s="120"/>
      <c r="N72" s="121"/>
    </row>
    <row r="73" spans="2:14">
      <c r="B73" s="168"/>
      <c r="C73" s="119"/>
      <c r="D73" s="120"/>
      <c r="E73" s="120"/>
      <c r="F73" s="120"/>
      <c r="G73" s="120"/>
      <c r="H73" s="120"/>
      <c r="I73" s="120"/>
      <c r="J73" s="120"/>
      <c r="K73" s="120"/>
      <c r="L73" s="120"/>
      <c r="M73" s="120"/>
      <c r="N73" s="121"/>
    </row>
    <row r="74" spans="2:14">
      <c r="B74" s="168"/>
      <c r="C74" s="119"/>
      <c r="D74" s="120"/>
      <c r="E74" s="120"/>
      <c r="F74" s="120"/>
      <c r="G74" s="120"/>
      <c r="H74" s="120"/>
      <c r="I74" s="120"/>
      <c r="J74" s="120"/>
      <c r="K74" s="120"/>
      <c r="L74" s="120"/>
      <c r="M74" s="120"/>
      <c r="N74" s="121"/>
    </row>
    <row r="75" spans="2:14">
      <c r="B75" s="168"/>
      <c r="C75" s="119"/>
      <c r="D75" s="120"/>
      <c r="E75" s="120"/>
      <c r="F75" s="120"/>
      <c r="G75" s="120"/>
      <c r="H75" s="120"/>
      <c r="I75" s="120"/>
      <c r="J75" s="120"/>
      <c r="K75" s="120"/>
      <c r="L75" s="120"/>
      <c r="M75" s="120"/>
      <c r="N75" s="121"/>
    </row>
    <row r="76" spans="2:14">
      <c r="B76" s="168"/>
      <c r="C76" s="119"/>
      <c r="D76" s="120"/>
      <c r="E76" s="120"/>
      <c r="F76" s="120"/>
      <c r="G76" s="120"/>
      <c r="H76" s="120"/>
      <c r="I76" s="120"/>
      <c r="J76" s="120"/>
      <c r="K76" s="120"/>
      <c r="L76" s="120"/>
      <c r="M76" s="120"/>
      <c r="N76" s="121"/>
    </row>
    <row r="77" spans="2:14">
      <c r="B77" s="168"/>
      <c r="C77" s="119"/>
      <c r="D77" s="120"/>
      <c r="E77" s="120"/>
      <c r="F77" s="120"/>
      <c r="G77" s="120"/>
      <c r="H77" s="120"/>
      <c r="I77" s="120"/>
      <c r="J77" s="120"/>
      <c r="K77" s="120"/>
      <c r="L77" s="120"/>
      <c r="M77" s="120"/>
      <c r="N77" s="121"/>
    </row>
    <row r="78" spans="2:14" ht="15.75" thickBot="1">
      <c r="B78" s="169"/>
      <c r="C78" s="122"/>
      <c r="D78" s="123"/>
      <c r="E78" s="123"/>
      <c r="F78" s="123"/>
      <c r="G78" s="123"/>
      <c r="H78" s="123"/>
      <c r="I78" s="123"/>
      <c r="J78" s="123"/>
      <c r="K78" s="123"/>
      <c r="L78" s="123"/>
      <c r="M78" s="123"/>
      <c r="N78" s="124"/>
    </row>
    <row r="79" spans="2:14" ht="15.75" thickBot="1"/>
    <row r="80" spans="2:14">
      <c r="B80" s="113" t="s">
        <v>78</v>
      </c>
      <c r="C80" s="116"/>
      <c r="D80" s="117"/>
      <c r="E80" s="117"/>
      <c r="F80" s="117"/>
      <c r="G80" s="117"/>
      <c r="H80" s="117"/>
      <c r="I80" s="117"/>
      <c r="J80" s="117"/>
      <c r="K80" s="117"/>
      <c r="L80" s="117"/>
      <c r="M80" s="117"/>
      <c r="N80" s="118"/>
    </row>
    <row r="81" spans="1:14">
      <c r="B81" s="144"/>
      <c r="C81" s="119"/>
      <c r="D81" s="120"/>
      <c r="E81" s="120"/>
      <c r="F81" s="120"/>
      <c r="G81" s="120"/>
      <c r="H81" s="120"/>
      <c r="I81" s="120"/>
      <c r="J81" s="120"/>
      <c r="K81" s="120"/>
      <c r="L81" s="120"/>
      <c r="M81" s="120"/>
      <c r="N81" s="121"/>
    </row>
    <row r="82" spans="1:14">
      <c r="B82" s="144"/>
      <c r="C82" s="119"/>
      <c r="D82" s="120"/>
      <c r="E82" s="120"/>
      <c r="F82" s="120"/>
      <c r="G82" s="120"/>
      <c r="H82" s="120"/>
      <c r="I82" s="120"/>
      <c r="J82" s="120"/>
      <c r="K82" s="120"/>
      <c r="L82" s="120"/>
      <c r="M82" s="120"/>
      <c r="N82" s="121"/>
    </row>
    <row r="83" spans="1:14">
      <c r="B83" s="144"/>
      <c r="C83" s="119"/>
      <c r="D83" s="120"/>
      <c r="E83" s="120"/>
      <c r="F83" s="120"/>
      <c r="G83" s="120"/>
      <c r="H83" s="120"/>
      <c r="I83" s="120"/>
      <c r="J83" s="120"/>
      <c r="K83" s="120"/>
      <c r="L83" s="120"/>
      <c r="M83" s="120"/>
      <c r="N83" s="121"/>
    </row>
    <row r="84" spans="1:14" ht="15.75" thickBot="1">
      <c r="B84" s="145"/>
      <c r="C84" s="122"/>
      <c r="D84" s="123"/>
      <c r="E84" s="123"/>
      <c r="F84" s="123"/>
      <c r="G84" s="123"/>
      <c r="H84" s="123"/>
      <c r="I84" s="123"/>
      <c r="J84" s="123"/>
      <c r="K84" s="123"/>
      <c r="L84" s="123"/>
      <c r="M84" s="123"/>
      <c r="N84" s="124"/>
    </row>
    <row r="85" spans="1:14" ht="15.75" thickBot="1">
      <c r="B85" s="71"/>
      <c r="C85" s="73"/>
      <c r="D85" s="73"/>
      <c r="E85" s="73"/>
      <c r="F85" s="73"/>
      <c r="G85" s="73"/>
      <c r="H85" s="73"/>
      <c r="I85" s="73"/>
      <c r="J85" s="73"/>
      <c r="K85" s="73"/>
      <c r="L85" s="73"/>
      <c r="M85" s="73"/>
      <c r="N85" s="73"/>
    </row>
    <row r="86" spans="1:14">
      <c r="B86" s="113" t="s">
        <v>58</v>
      </c>
      <c r="C86" s="116"/>
      <c r="D86" s="117"/>
      <c r="E86" s="117"/>
      <c r="F86" s="117"/>
      <c r="G86" s="117"/>
      <c r="H86" s="117"/>
      <c r="I86" s="117"/>
      <c r="J86" s="117"/>
      <c r="K86" s="117"/>
      <c r="L86" s="117"/>
      <c r="M86" s="117"/>
      <c r="N86" s="118"/>
    </row>
    <row r="87" spans="1:14">
      <c r="B87" s="144"/>
      <c r="C87" s="119"/>
      <c r="D87" s="120"/>
      <c r="E87" s="120"/>
      <c r="F87" s="120"/>
      <c r="G87" s="120"/>
      <c r="H87" s="120"/>
      <c r="I87" s="120"/>
      <c r="J87" s="120"/>
      <c r="K87" s="120"/>
      <c r="L87" s="120"/>
      <c r="M87" s="120"/>
      <c r="N87" s="121"/>
    </row>
    <row r="88" spans="1:14">
      <c r="B88" s="144"/>
      <c r="C88" s="119"/>
      <c r="D88" s="120"/>
      <c r="E88" s="120"/>
      <c r="F88" s="120"/>
      <c r="G88" s="120"/>
      <c r="H88" s="120"/>
      <c r="I88" s="120"/>
      <c r="J88" s="120"/>
      <c r="K88" s="120"/>
      <c r="L88" s="120"/>
      <c r="M88" s="120"/>
      <c r="N88" s="121"/>
    </row>
    <row r="89" spans="1:14">
      <c r="B89" s="144"/>
      <c r="C89" s="119"/>
      <c r="D89" s="120"/>
      <c r="E89" s="120"/>
      <c r="F89" s="120"/>
      <c r="G89" s="120"/>
      <c r="H89" s="120"/>
      <c r="I89" s="120"/>
      <c r="J89" s="120"/>
      <c r="K89" s="120"/>
      <c r="L89" s="120"/>
      <c r="M89" s="120"/>
      <c r="N89" s="121"/>
    </row>
    <row r="90" spans="1:14" ht="15.75" thickBot="1">
      <c r="B90" s="145"/>
      <c r="C90" s="122"/>
      <c r="D90" s="123"/>
      <c r="E90" s="123"/>
      <c r="F90" s="123"/>
      <c r="G90" s="123"/>
      <c r="H90" s="123"/>
      <c r="I90" s="123"/>
      <c r="J90" s="123"/>
      <c r="K90" s="123"/>
      <c r="L90" s="123"/>
      <c r="M90" s="123"/>
      <c r="N90" s="124"/>
    </row>
    <row r="91" spans="1:14" ht="15.75" thickBot="1">
      <c r="A91" s="50"/>
      <c r="B91" s="68"/>
      <c r="C91" s="73"/>
      <c r="D91" s="73"/>
      <c r="E91" s="73"/>
      <c r="F91" s="73"/>
      <c r="G91" s="73"/>
      <c r="H91" s="73"/>
      <c r="I91" s="73"/>
      <c r="J91" s="73"/>
      <c r="K91" s="73"/>
      <c r="L91" s="73"/>
      <c r="M91" s="73"/>
      <c r="N91" s="73"/>
    </row>
    <row r="92" spans="1:14">
      <c r="B92" s="113" t="s">
        <v>59</v>
      </c>
      <c r="C92" s="116"/>
      <c r="D92" s="117"/>
      <c r="E92" s="117"/>
      <c r="F92" s="117"/>
      <c r="G92" s="117"/>
      <c r="H92" s="117"/>
      <c r="I92" s="117"/>
      <c r="J92" s="117"/>
      <c r="K92" s="117"/>
      <c r="L92" s="117"/>
      <c r="M92" s="117"/>
      <c r="N92" s="118"/>
    </row>
    <row r="93" spans="1:14">
      <c r="B93" s="144"/>
      <c r="C93" s="119"/>
      <c r="D93" s="120"/>
      <c r="E93" s="120"/>
      <c r="F93" s="120"/>
      <c r="G93" s="120"/>
      <c r="H93" s="120"/>
      <c r="I93" s="120"/>
      <c r="J93" s="120"/>
      <c r="K93" s="120"/>
      <c r="L93" s="120"/>
      <c r="M93" s="120"/>
      <c r="N93" s="121"/>
    </row>
    <row r="94" spans="1:14">
      <c r="B94" s="144"/>
      <c r="C94" s="119"/>
      <c r="D94" s="120"/>
      <c r="E94" s="120"/>
      <c r="F94" s="120"/>
      <c r="G94" s="120"/>
      <c r="H94" s="120"/>
      <c r="I94" s="120"/>
      <c r="J94" s="120"/>
      <c r="K94" s="120"/>
      <c r="L94" s="120"/>
      <c r="M94" s="120"/>
      <c r="N94" s="121"/>
    </row>
    <row r="95" spans="1:14">
      <c r="B95" s="144"/>
      <c r="C95" s="119"/>
      <c r="D95" s="120"/>
      <c r="E95" s="120"/>
      <c r="F95" s="120"/>
      <c r="G95" s="120"/>
      <c r="H95" s="120"/>
      <c r="I95" s="120"/>
      <c r="J95" s="120"/>
      <c r="K95" s="120"/>
      <c r="L95" s="120"/>
      <c r="M95" s="120"/>
      <c r="N95" s="121"/>
    </row>
    <row r="96" spans="1:14" ht="15.75" thickBot="1">
      <c r="B96" s="145"/>
      <c r="C96" s="122"/>
      <c r="D96" s="123"/>
      <c r="E96" s="123"/>
      <c r="F96" s="123"/>
      <c r="G96" s="123"/>
      <c r="H96" s="123"/>
      <c r="I96" s="123"/>
      <c r="J96" s="123"/>
      <c r="K96" s="123"/>
      <c r="L96" s="123"/>
      <c r="M96" s="123"/>
      <c r="N96" s="124"/>
    </row>
    <row r="97" spans="1:14" ht="15.75" thickBot="1">
      <c r="B97" s="71"/>
      <c r="C97" s="73"/>
      <c r="D97" s="73"/>
      <c r="E97" s="73"/>
      <c r="F97" s="73"/>
      <c r="G97" s="73"/>
      <c r="H97" s="73"/>
      <c r="I97" s="73"/>
      <c r="J97" s="73"/>
      <c r="K97" s="73"/>
      <c r="L97" s="73"/>
      <c r="M97" s="73"/>
      <c r="N97" s="73"/>
    </row>
    <row r="98" spans="1:14">
      <c r="B98" s="113" t="s">
        <v>60</v>
      </c>
      <c r="C98" s="116"/>
      <c r="D98" s="117"/>
      <c r="E98" s="117"/>
      <c r="F98" s="117"/>
      <c r="G98" s="117"/>
      <c r="H98" s="117"/>
      <c r="I98" s="117"/>
      <c r="J98" s="117"/>
      <c r="K98" s="117"/>
      <c r="L98" s="117"/>
      <c r="M98" s="117"/>
      <c r="N98" s="118"/>
    </row>
    <row r="99" spans="1:14">
      <c r="B99" s="144"/>
      <c r="C99" s="119"/>
      <c r="D99" s="120"/>
      <c r="E99" s="120"/>
      <c r="F99" s="120"/>
      <c r="G99" s="120"/>
      <c r="H99" s="120"/>
      <c r="I99" s="120"/>
      <c r="J99" s="120"/>
      <c r="K99" s="120"/>
      <c r="L99" s="120"/>
      <c r="M99" s="120"/>
      <c r="N99" s="121"/>
    </row>
    <row r="100" spans="1:14">
      <c r="B100" s="144"/>
      <c r="C100" s="119"/>
      <c r="D100" s="120"/>
      <c r="E100" s="120"/>
      <c r="F100" s="120"/>
      <c r="G100" s="120"/>
      <c r="H100" s="120"/>
      <c r="I100" s="120"/>
      <c r="J100" s="120"/>
      <c r="K100" s="120"/>
      <c r="L100" s="120"/>
      <c r="M100" s="120"/>
      <c r="N100" s="121"/>
    </row>
    <row r="101" spans="1:14">
      <c r="B101" s="144"/>
      <c r="C101" s="119"/>
      <c r="D101" s="120"/>
      <c r="E101" s="120"/>
      <c r="F101" s="120"/>
      <c r="G101" s="120"/>
      <c r="H101" s="120"/>
      <c r="I101" s="120"/>
      <c r="J101" s="120"/>
      <c r="K101" s="120"/>
      <c r="L101" s="120"/>
      <c r="M101" s="120"/>
      <c r="N101" s="121"/>
    </row>
    <row r="102" spans="1:14" ht="15.75" thickBot="1">
      <c r="B102" s="145"/>
      <c r="C102" s="122"/>
      <c r="D102" s="123"/>
      <c r="E102" s="123"/>
      <c r="F102" s="123"/>
      <c r="G102" s="123"/>
      <c r="H102" s="123"/>
      <c r="I102" s="123"/>
      <c r="J102" s="123"/>
      <c r="K102" s="123"/>
      <c r="L102" s="123"/>
      <c r="M102" s="123"/>
      <c r="N102" s="124"/>
    </row>
    <row r="103" spans="1:14" ht="15.75" thickBot="1">
      <c r="A103" s="50"/>
      <c r="B103" s="68"/>
      <c r="C103" s="73"/>
      <c r="D103" s="73"/>
      <c r="E103" s="73"/>
      <c r="F103" s="73"/>
      <c r="G103" s="73"/>
      <c r="H103" s="73"/>
      <c r="I103" s="73"/>
      <c r="J103" s="73"/>
      <c r="K103" s="73"/>
      <c r="L103" s="73"/>
      <c r="M103" s="73"/>
      <c r="N103" s="73"/>
    </row>
    <row r="104" spans="1:14">
      <c r="B104" s="113" t="s">
        <v>82</v>
      </c>
      <c r="C104" s="116"/>
      <c r="D104" s="117"/>
      <c r="E104" s="117"/>
      <c r="F104" s="117"/>
      <c r="G104" s="117"/>
      <c r="H104" s="117"/>
      <c r="I104" s="117"/>
      <c r="J104" s="117"/>
      <c r="K104" s="117"/>
      <c r="L104" s="117"/>
      <c r="M104" s="117"/>
      <c r="N104" s="118"/>
    </row>
    <row r="105" spans="1:14">
      <c r="B105" s="144"/>
      <c r="C105" s="119"/>
      <c r="D105" s="120"/>
      <c r="E105" s="120"/>
      <c r="F105" s="120"/>
      <c r="G105" s="120"/>
      <c r="H105" s="120"/>
      <c r="I105" s="120"/>
      <c r="J105" s="120"/>
      <c r="K105" s="120"/>
      <c r="L105" s="120"/>
      <c r="M105" s="120"/>
      <c r="N105" s="121"/>
    </row>
    <row r="106" spans="1:14">
      <c r="B106" s="144"/>
      <c r="C106" s="119"/>
      <c r="D106" s="120"/>
      <c r="E106" s="120"/>
      <c r="F106" s="120"/>
      <c r="G106" s="120"/>
      <c r="H106" s="120"/>
      <c r="I106" s="120"/>
      <c r="J106" s="120"/>
      <c r="K106" s="120"/>
      <c r="L106" s="120"/>
      <c r="M106" s="120"/>
      <c r="N106" s="121"/>
    </row>
    <row r="107" spans="1:14">
      <c r="B107" s="144"/>
      <c r="C107" s="119"/>
      <c r="D107" s="120"/>
      <c r="E107" s="120"/>
      <c r="F107" s="120"/>
      <c r="G107" s="120"/>
      <c r="H107" s="120"/>
      <c r="I107" s="120"/>
      <c r="J107" s="120"/>
      <c r="K107" s="120"/>
      <c r="L107" s="120"/>
      <c r="M107" s="120"/>
      <c r="N107" s="121"/>
    </row>
    <row r="108" spans="1:14" ht="15.75" thickBot="1">
      <c r="B108" s="145"/>
      <c r="C108" s="122"/>
      <c r="D108" s="123"/>
      <c r="E108" s="123"/>
      <c r="F108" s="123"/>
      <c r="G108" s="123"/>
      <c r="H108" s="123"/>
      <c r="I108" s="123"/>
      <c r="J108" s="123"/>
      <c r="K108" s="123"/>
      <c r="L108" s="123"/>
      <c r="M108" s="123"/>
      <c r="N108" s="124"/>
    </row>
    <row r="109" spans="1:14" ht="15.75" thickBot="1">
      <c r="A109" s="50"/>
      <c r="B109" s="68"/>
      <c r="C109" s="73"/>
      <c r="D109" s="73"/>
      <c r="E109" s="73"/>
      <c r="F109" s="73"/>
      <c r="G109" s="73"/>
      <c r="H109" s="73"/>
      <c r="I109" s="73"/>
      <c r="J109" s="73"/>
      <c r="K109" s="73"/>
      <c r="L109" s="73"/>
      <c r="M109" s="73"/>
      <c r="N109" s="73"/>
    </row>
    <row r="110" spans="1:14">
      <c r="B110" s="113" t="s">
        <v>61</v>
      </c>
      <c r="C110" s="116"/>
      <c r="D110" s="117"/>
      <c r="E110" s="117"/>
      <c r="F110" s="117"/>
      <c r="G110" s="117"/>
      <c r="H110" s="117"/>
      <c r="I110" s="117"/>
      <c r="J110" s="117"/>
      <c r="K110" s="117"/>
      <c r="L110" s="117"/>
      <c r="M110" s="117"/>
      <c r="N110" s="118"/>
    </row>
    <row r="111" spans="1:14">
      <c r="B111" s="144"/>
      <c r="C111" s="119"/>
      <c r="D111" s="120"/>
      <c r="E111" s="120"/>
      <c r="F111" s="120"/>
      <c r="G111" s="120"/>
      <c r="H111" s="120"/>
      <c r="I111" s="120"/>
      <c r="J111" s="120"/>
      <c r="K111" s="120"/>
      <c r="L111" s="120"/>
      <c r="M111" s="120"/>
      <c r="N111" s="121"/>
    </row>
    <row r="112" spans="1:14">
      <c r="B112" s="144"/>
      <c r="C112" s="119"/>
      <c r="D112" s="120"/>
      <c r="E112" s="120"/>
      <c r="F112" s="120"/>
      <c r="G112" s="120"/>
      <c r="H112" s="120"/>
      <c r="I112" s="120"/>
      <c r="J112" s="120"/>
      <c r="K112" s="120"/>
      <c r="L112" s="120"/>
      <c r="M112" s="120"/>
      <c r="N112" s="121"/>
    </row>
    <row r="113" spans="2:14">
      <c r="B113" s="144"/>
      <c r="C113" s="119"/>
      <c r="D113" s="120"/>
      <c r="E113" s="120"/>
      <c r="F113" s="120"/>
      <c r="G113" s="120"/>
      <c r="H113" s="120"/>
      <c r="I113" s="120"/>
      <c r="J113" s="120"/>
      <c r="K113" s="120"/>
      <c r="L113" s="120"/>
      <c r="M113" s="120"/>
      <c r="N113" s="121"/>
    </row>
    <row r="114" spans="2:14" ht="15.75" thickBot="1">
      <c r="B114" s="145"/>
      <c r="C114" s="122"/>
      <c r="D114" s="123"/>
      <c r="E114" s="123"/>
      <c r="F114" s="123"/>
      <c r="G114" s="123"/>
      <c r="H114" s="123"/>
      <c r="I114" s="123"/>
      <c r="J114" s="123"/>
      <c r="K114" s="123"/>
      <c r="L114" s="123"/>
      <c r="M114" s="123"/>
      <c r="N114" s="124"/>
    </row>
    <row r="115" spans="2:14" ht="15.75" thickBot="1">
      <c r="B115" s="71"/>
      <c r="C115" s="73"/>
      <c r="D115" s="73"/>
      <c r="E115" s="73"/>
      <c r="F115" s="73"/>
      <c r="G115" s="73"/>
      <c r="H115" s="73"/>
      <c r="I115" s="73"/>
      <c r="J115" s="73"/>
      <c r="K115" s="73"/>
      <c r="L115" s="73"/>
      <c r="M115" s="73"/>
      <c r="N115" s="73"/>
    </row>
    <row r="116" spans="2:14" ht="24" thickBot="1">
      <c r="B116" s="76" t="s">
        <v>76</v>
      </c>
      <c r="C116" s="77"/>
      <c r="D116" s="77"/>
      <c r="E116" s="77"/>
      <c r="F116" s="77"/>
      <c r="G116" s="77"/>
      <c r="H116" s="77"/>
      <c r="I116" s="77"/>
      <c r="J116" s="77"/>
      <c r="K116" s="77"/>
      <c r="L116" s="77"/>
      <c r="M116" s="77"/>
      <c r="N116" s="78"/>
    </row>
    <row r="117" spans="2:14" s="50" customFormat="1" ht="6" customHeight="1" thickBot="1">
      <c r="B117" s="70"/>
      <c r="C117" s="70"/>
      <c r="D117" s="70"/>
      <c r="E117" s="70"/>
      <c r="F117" s="70"/>
      <c r="G117" s="70"/>
      <c r="H117" s="70"/>
      <c r="I117" s="70"/>
      <c r="J117" s="70"/>
      <c r="K117" s="70"/>
      <c r="L117" s="70"/>
      <c r="M117" s="70"/>
      <c r="N117" s="70"/>
    </row>
    <row r="118" spans="2:14">
      <c r="B118" s="113" t="s">
        <v>83</v>
      </c>
      <c r="C118" s="116"/>
      <c r="D118" s="117"/>
      <c r="E118" s="117"/>
      <c r="F118" s="117"/>
      <c r="G118" s="117"/>
      <c r="H118" s="117"/>
      <c r="I118" s="117"/>
      <c r="J118" s="117"/>
      <c r="K118" s="117"/>
      <c r="L118" s="117"/>
      <c r="M118" s="117"/>
      <c r="N118" s="118"/>
    </row>
    <row r="119" spans="2:14">
      <c r="B119" s="144"/>
      <c r="C119" s="119"/>
      <c r="D119" s="120"/>
      <c r="E119" s="120"/>
      <c r="F119" s="120"/>
      <c r="G119" s="120"/>
      <c r="H119" s="120"/>
      <c r="I119" s="120"/>
      <c r="J119" s="120"/>
      <c r="K119" s="120"/>
      <c r="L119" s="120"/>
      <c r="M119" s="120"/>
      <c r="N119" s="121"/>
    </row>
    <row r="120" spans="2:14">
      <c r="B120" s="144"/>
      <c r="C120" s="119"/>
      <c r="D120" s="120"/>
      <c r="E120" s="120"/>
      <c r="F120" s="120"/>
      <c r="G120" s="120"/>
      <c r="H120" s="120"/>
      <c r="I120" s="120"/>
      <c r="J120" s="120"/>
      <c r="K120" s="120"/>
      <c r="L120" s="120"/>
      <c r="M120" s="120"/>
      <c r="N120" s="121"/>
    </row>
    <row r="121" spans="2:14">
      <c r="B121" s="144"/>
      <c r="C121" s="119"/>
      <c r="D121" s="120"/>
      <c r="E121" s="120"/>
      <c r="F121" s="120"/>
      <c r="G121" s="120"/>
      <c r="H121" s="120"/>
      <c r="I121" s="120"/>
      <c r="J121" s="120"/>
      <c r="K121" s="120"/>
      <c r="L121" s="120"/>
      <c r="M121" s="120"/>
      <c r="N121" s="121"/>
    </row>
    <row r="122" spans="2:14" ht="15.75" thickBot="1">
      <c r="B122" s="145"/>
      <c r="C122" s="122"/>
      <c r="D122" s="123"/>
      <c r="E122" s="123"/>
      <c r="F122" s="123"/>
      <c r="G122" s="123"/>
      <c r="H122" s="123"/>
      <c r="I122" s="123"/>
      <c r="J122" s="123"/>
      <c r="K122" s="123"/>
      <c r="L122" s="123"/>
      <c r="M122" s="123"/>
      <c r="N122" s="124"/>
    </row>
    <row r="123" spans="2:14" ht="15" customHeight="1" thickBot="1">
      <c r="B123" s="71"/>
      <c r="C123" s="73"/>
      <c r="D123" s="73"/>
      <c r="E123" s="73"/>
      <c r="F123" s="73"/>
      <c r="G123" s="73"/>
      <c r="H123" s="73"/>
      <c r="I123" s="73"/>
      <c r="J123" s="73"/>
      <c r="K123" s="73"/>
      <c r="L123" s="73"/>
      <c r="M123" s="73"/>
      <c r="N123" s="73"/>
    </row>
    <row r="124" spans="2:14">
      <c r="B124" s="113" t="s">
        <v>77</v>
      </c>
      <c r="C124" s="116"/>
      <c r="D124" s="117"/>
      <c r="E124" s="117"/>
      <c r="F124" s="117"/>
      <c r="G124" s="117"/>
      <c r="H124" s="117"/>
      <c r="I124" s="117"/>
      <c r="J124" s="117"/>
      <c r="K124" s="117"/>
      <c r="L124" s="117"/>
      <c r="M124" s="117"/>
      <c r="N124" s="118"/>
    </row>
    <row r="125" spans="2:14">
      <c r="B125" s="114"/>
      <c r="C125" s="119"/>
      <c r="D125" s="120"/>
      <c r="E125" s="120"/>
      <c r="F125" s="120"/>
      <c r="G125" s="120"/>
      <c r="H125" s="120"/>
      <c r="I125" s="120"/>
      <c r="J125" s="120"/>
      <c r="K125" s="120"/>
      <c r="L125" s="120"/>
      <c r="M125" s="120"/>
      <c r="N125" s="121"/>
    </row>
    <row r="126" spans="2:14">
      <c r="B126" s="114"/>
      <c r="C126" s="119"/>
      <c r="D126" s="120"/>
      <c r="E126" s="120"/>
      <c r="F126" s="120"/>
      <c r="G126" s="120"/>
      <c r="H126" s="120"/>
      <c r="I126" s="120"/>
      <c r="J126" s="120"/>
      <c r="K126" s="120"/>
      <c r="L126" s="120"/>
      <c r="M126" s="120"/>
      <c r="N126" s="121"/>
    </row>
    <row r="127" spans="2:14">
      <c r="B127" s="114"/>
      <c r="C127" s="119"/>
      <c r="D127" s="120"/>
      <c r="E127" s="120"/>
      <c r="F127" s="120"/>
      <c r="G127" s="120"/>
      <c r="H127" s="120"/>
      <c r="I127" s="120"/>
      <c r="J127" s="120"/>
      <c r="K127" s="120"/>
      <c r="L127" s="120"/>
      <c r="M127" s="120"/>
      <c r="N127" s="121"/>
    </row>
    <row r="128" spans="2:14">
      <c r="B128" s="114"/>
      <c r="C128" s="119"/>
      <c r="D128" s="120"/>
      <c r="E128" s="120"/>
      <c r="F128" s="120"/>
      <c r="G128" s="120"/>
      <c r="H128" s="120"/>
      <c r="I128" s="120"/>
      <c r="J128" s="120"/>
      <c r="K128" s="120"/>
      <c r="L128" s="120"/>
      <c r="M128" s="120"/>
      <c r="N128" s="121"/>
    </row>
    <row r="129" spans="2:18" ht="15.75" thickBot="1">
      <c r="B129" s="115"/>
      <c r="C129" s="122"/>
      <c r="D129" s="123"/>
      <c r="E129" s="123"/>
      <c r="F129" s="123"/>
      <c r="G129" s="123"/>
      <c r="H129" s="123"/>
      <c r="I129" s="123"/>
      <c r="J129" s="123"/>
      <c r="K129" s="123"/>
      <c r="L129" s="123"/>
      <c r="M129" s="123"/>
      <c r="N129" s="124"/>
    </row>
    <row r="130" spans="2:18" ht="15" customHeight="1" thickBot="1"/>
    <row r="131" spans="2:18">
      <c r="B131" s="113" t="s">
        <v>75</v>
      </c>
      <c r="C131" s="116"/>
      <c r="D131" s="117"/>
      <c r="E131" s="117"/>
      <c r="F131" s="117"/>
      <c r="G131" s="117"/>
      <c r="H131" s="117"/>
      <c r="I131" s="117"/>
      <c r="J131" s="117"/>
      <c r="K131" s="117"/>
      <c r="L131" s="117"/>
      <c r="M131" s="117"/>
      <c r="N131" s="118"/>
    </row>
    <row r="132" spans="2:18">
      <c r="B132" s="144"/>
      <c r="C132" s="119"/>
      <c r="D132" s="120"/>
      <c r="E132" s="120"/>
      <c r="F132" s="120"/>
      <c r="G132" s="120"/>
      <c r="H132" s="120"/>
      <c r="I132" s="120"/>
      <c r="J132" s="120"/>
      <c r="K132" s="120"/>
      <c r="L132" s="120"/>
      <c r="M132" s="120"/>
      <c r="N132" s="121"/>
    </row>
    <row r="133" spans="2:18">
      <c r="B133" s="144"/>
      <c r="C133" s="119"/>
      <c r="D133" s="120"/>
      <c r="E133" s="120"/>
      <c r="F133" s="120"/>
      <c r="G133" s="120"/>
      <c r="H133" s="120"/>
      <c r="I133" s="120"/>
      <c r="J133" s="120"/>
      <c r="K133" s="120"/>
      <c r="L133" s="120"/>
      <c r="M133" s="120"/>
      <c r="N133" s="121"/>
    </row>
    <row r="134" spans="2:18">
      <c r="B134" s="144"/>
      <c r="C134" s="119"/>
      <c r="D134" s="120"/>
      <c r="E134" s="120"/>
      <c r="F134" s="120"/>
      <c r="G134" s="120"/>
      <c r="H134" s="120"/>
      <c r="I134" s="120"/>
      <c r="J134" s="120"/>
      <c r="K134" s="120"/>
      <c r="L134" s="120"/>
      <c r="M134" s="120"/>
      <c r="N134" s="121"/>
    </row>
    <row r="135" spans="2:18" ht="15.75" thickBot="1">
      <c r="B135" s="145"/>
      <c r="C135" s="122"/>
      <c r="D135" s="123"/>
      <c r="E135" s="123"/>
      <c r="F135" s="123"/>
      <c r="G135" s="123"/>
      <c r="H135" s="123"/>
      <c r="I135" s="123"/>
      <c r="J135" s="123"/>
      <c r="K135" s="123"/>
      <c r="L135" s="123"/>
      <c r="M135" s="123"/>
      <c r="N135" s="124"/>
    </row>
    <row r="136" spans="2:18">
      <c r="B136" s="149" t="s">
        <v>53</v>
      </c>
      <c r="C136" s="150"/>
      <c r="D136" s="150"/>
      <c r="E136" s="150"/>
      <c r="F136" s="150"/>
      <c r="G136" s="150"/>
      <c r="H136" s="150"/>
      <c r="I136" s="150"/>
      <c r="J136" s="150"/>
      <c r="K136" s="48"/>
      <c r="L136" s="48"/>
      <c r="M136" s="48"/>
      <c r="N136" s="48"/>
    </row>
    <row r="137" spans="2:18" ht="15.75" thickBot="1"/>
    <row r="138" spans="2:18" ht="24" thickBot="1">
      <c r="B138" s="76" t="s">
        <v>57</v>
      </c>
      <c r="C138" s="77"/>
      <c r="D138" s="77"/>
      <c r="E138" s="77"/>
      <c r="F138" s="77"/>
      <c r="G138" s="77"/>
      <c r="H138" s="77"/>
      <c r="I138" s="77"/>
      <c r="J138" s="77"/>
      <c r="K138" s="77"/>
      <c r="L138" s="77"/>
      <c r="M138" s="77"/>
      <c r="N138" s="78"/>
    </row>
    <row r="139" spans="2:18" ht="6" customHeight="1" thickBot="1"/>
    <row r="140" spans="2:18" ht="27" customHeight="1" thickBot="1">
      <c r="B140" s="141" t="s">
        <v>26</v>
      </c>
      <c r="C140" s="143"/>
      <c r="D140" s="11"/>
      <c r="G140" s="141" t="s">
        <v>31</v>
      </c>
      <c r="H140" s="142"/>
      <c r="I140" s="142"/>
      <c r="J140" s="142"/>
      <c r="K140" s="142"/>
      <c r="L140" s="142"/>
      <c r="M140" s="19"/>
    </row>
    <row r="141" spans="2:18" ht="27" customHeight="1" thickBot="1">
      <c r="B141" s="141" t="s">
        <v>27</v>
      </c>
      <c r="C141" s="143"/>
      <c r="D141" s="19"/>
      <c r="G141" s="141" t="s">
        <v>32</v>
      </c>
      <c r="H141" s="142"/>
      <c r="I141" s="142"/>
      <c r="J141" s="142"/>
      <c r="K141" s="142"/>
      <c r="L141" s="143"/>
      <c r="M141" s="11"/>
    </row>
    <row r="142" spans="2:18" ht="27" customHeight="1" thickBot="1">
      <c r="B142" s="141" t="s">
        <v>28</v>
      </c>
      <c r="C142" s="143"/>
      <c r="D142" s="11"/>
      <c r="G142" s="141" t="s">
        <v>33</v>
      </c>
      <c r="H142" s="142"/>
      <c r="I142" s="142"/>
      <c r="J142" s="142"/>
      <c r="K142" s="142"/>
      <c r="L142" s="143"/>
      <c r="M142" s="11"/>
    </row>
    <row r="143" spans="2:18" ht="39" customHeight="1" thickBot="1">
      <c r="B143" s="141" t="s">
        <v>29</v>
      </c>
      <c r="C143" s="143"/>
      <c r="D143" s="20"/>
      <c r="G143" s="146" t="s">
        <v>34</v>
      </c>
      <c r="H143" s="147"/>
      <c r="I143" s="147"/>
      <c r="J143" s="147"/>
      <c r="K143" s="147"/>
      <c r="L143" s="148"/>
      <c r="M143" s="63"/>
    </row>
    <row r="144" spans="2:18" ht="27" customHeight="1" thickBot="1">
      <c r="B144" s="141" t="s">
        <v>30</v>
      </c>
      <c r="C144" s="143"/>
      <c r="D144" s="11"/>
      <c r="G144" s="141" t="s">
        <v>85</v>
      </c>
      <c r="H144" s="142"/>
      <c r="I144" s="142"/>
      <c r="J144" s="142"/>
      <c r="K144" s="142"/>
      <c r="L144" s="143"/>
      <c r="M144" s="19"/>
      <c r="N144" s="9"/>
      <c r="O144" s="9"/>
      <c r="R144" s="9"/>
    </row>
    <row r="145" spans="2:18" ht="24.75" customHeight="1" thickBot="1">
      <c r="B145" s="170"/>
      <c r="C145" s="170"/>
      <c r="D145" s="9"/>
      <c r="E145" s="50"/>
      <c r="F145" s="50"/>
      <c r="G145" s="171" t="s">
        <v>84</v>
      </c>
      <c r="H145" s="172"/>
      <c r="I145" s="172"/>
      <c r="J145" s="172"/>
      <c r="K145" s="172"/>
      <c r="L145" s="172"/>
      <c r="M145" s="172"/>
      <c r="N145" s="9"/>
      <c r="O145" s="9"/>
      <c r="R145" s="9"/>
    </row>
    <row r="146" spans="2:18" ht="19.5" customHeight="1" thickBot="1">
      <c r="G146" s="62"/>
      <c r="H146" s="61"/>
      <c r="I146" s="61"/>
      <c r="J146" s="61"/>
      <c r="K146" s="61"/>
      <c r="M146" s="61"/>
      <c r="N146" s="55"/>
    </row>
    <row r="147" spans="2:18" ht="24" thickBot="1">
      <c r="B147" s="76" t="s">
        <v>72</v>
      </c>
      <c r="C147" s="77"/>
      <c r="D147" s="77"/>
      <c r="E147" s="77"/>
      <c r="F147" s="77"/>
      <c r="G147" s="77"/>
      <c r="H147" s="77"/>
      <c r="I147" s="77"/>
      <c r="J147" s="77"/>
      <c r="K147" s="77"/>
      <c r="L147" s="77"/>
      <c r="M147" s="77"/>
      <c r="N147" s="78"/>
    </row>
    <row r="148" spans="2:18" ht="15.75" customHeight="1" thickBot="1">
      <c r="J148" s="60"/>
      <c r="L148" s="60"/>
      <c r="M148" s="60"/>
    </row>
    <row r="149" spans="2:18" ht="18.75" customHeight="1" thickBot="1">
      <c r="B149" s="51" t="s">
        <v>73</v>
      </c>
      <c r="C149" s="154"/>
      <c r="D149" s="155"/>
      <c r="E149" s="155"/>
      <c r="F149" s="155"/>
      <c r="G149" s="156"/>
      <c r="H149" s="46"/>
      <c r="I149" s="47"/>
      <c r="J149" s="47"/>
      <c r="K149" s="47"/>
      <c r="L149" s="47"/>
      <c r="M149" s="47"/>
      <c r="N149" s="47"/>
      <c r="O149" s="17"/>
    </row>
    <row r="150" spans="2:18" ht="15.75" thickBot="1">
      <c r="H150" s="9"/>
      <c r="I150" s="9"/>
      <c r="J150" s="9"/>
      <c r="K150" s="9"/>
      <c r="L150" s="9"/>
      <c r="M150" s="9"/>
      <c r="N150" s="9"/>
    </row>
    <row r="151" spans="2:18" ht="18.75" customHeight="1" thickBot="1">
      <c r="B151" s="51" t="s">
        <v>74</v>
      </c>
      <c r="C151" s="154"/>
      <c r="D151" s="155"/>
      <c r="E151" s="155"/>
      <c r="F151" s="155"/>
      <c r="G151" s="156"/>
      <c r="H151" s="47"/>
      <c r="I151" s="47"/>
      <c r="J151" s="47"/>
      <c r="K151" s="47"/>
      <c r="L151" s="47"/>
      <c r="M151" s="47"/>
      <c r="N151" s="47"/>
      <c r="O151" s="17"/>
    </row>
    <row r="152" spans="2:18" ht="15.75" thickBot="1">
      <c r="H152" s="9"/>
      <c r="I152" s="9"/>
      <c r="K152" s="9"/>
      <c r="L152" s="9"/>
      <c r="M152" s="9"/>
      <c r="N152" s="9"/>
    </row>
    <row r="153" spans="2:18" ht="24" thickBot="1">
      <c r="B153" s="76" t="s">
        <v>42</v>
      </c>
      <c r="C153" s="77"/>
      <c r="D153" s="77"/>
      <c r="E153" s="77"/>
      <c r="F153" s="77"/>
      <c r="G153" s="78"/>
      <c r="H153" s="56"/>
      <c r="I153" s="56"/>
      <c r="J153" s="56"/>
      <c r="K153" s="56"/>
      <c r="L153" s="56"/>
      <c r="M153" s="56"/>
      <c r="N153" s="56"/>
    </row>
    <row r="154" spans="2:18" customFormat="1" ht="18.75" customHeight="1" thickBot="1">
      <c r="B154" s="57" t="s">
        <v>43</v>
      </c>
      <c r="C154" s="126" t="s">
        <v>44</v>
      </c>
      <c r="D154" s="127"/>
      <c r="E154" s="127"/>
      <c r="F154" s="128"/>
      <c r="G154" s="58" t="s">
        <v>45</v>
      </c>
    </row>
    <row r="155" spans="2:18" customFormat="1">
      <c r="B155" s="33"/>
      <c r="C155" s="129" t="str">
        <f>IFERROR(VLOOKUP(#REF!,df,33,FALSE),"")</f>
        <v/>
      </c>
      <c r="D155" s="130"/>
      <c r="E155" s="130"/>
      <c r="F155" s="131"/>
      <c r="G155" s="36"/>
    </row>
    <row r="156" spans="2:18" customFormat="1">
      <c r="B156" s="34" t="str">
        <f>IFERROR(VLOOKUP(#REF!,df,35,FALSE),"")</f>
        <v/>
      </c>
      <c r="C156" s="129" t="str">
        <f>IFERROR(VLOOKUP(#REF!,df,36,FALSE),"")</f>
        <v/>
      </c>
      <c r="D156" s="130"/>
      <c r="E156" s="130"/>
      <c r="F156" s="131"/>
      <c r="G156" s="36" t="str">
        <f>IFERROR(VLOOKUP(#REF!,df,37,FALSE),"")</f>
        <v/>
      </c>
    </row>
    <row r="157" spans="2:18" customFormat="1">
      <c r="B157" s="34"/>
      <c r="C157" s="129" t="str">
        <f>IFERROR(VLOOKUP(#REF!,df,39,FALSE),"")</f>
        <v/>
      </c>
      <c r="D157" s="130"/>
      <c r="E157" s="130"/>
      <c r="F157" s="131"/>
      <c r="G157" s="36" t="str">
        <f>IFERROR(VLOOKUP(#REF!,df,40,FALSE),"")</f>
        <v/>
      </c>
    </row>
    <row r="158" spans="2:18" customFormat="1">
      <c r="B158" s="34" t="str">
        <f>IFERROR(VLOOKUP(#REF!,df,41,FALSE),"")</f>
        <v/>
      </c>
      <c r="C158" s="129" t="str">
        <f>IFERROR(VLOOKUP(#REF!,df,42,FALSE),"")</f>
        <v/>
      </c>
      <c r="D158" s="130"/>
      <c r="E158" s="130"/>
      <c r="F158" s="131"/>
      <c r="G158" s="36" t="str">
        <f>IFERROR(VLOOKUP(#REF!,df,43,FALSE),"")</f>
        <v/>
      </c>
    </row>
    <row r="159" spans="2:18" customFormat="1">
      <c r="B159" s="34"/>
      <c r="C159" s="163" t="str">
        <f>IFERROR(VLOOKUP(#REF!,df,45,FALSE),"")</f>
        <v/>
      </c>
      <c r="D159" s="164"/>
      <c r="E159" s="164"/>
      <c r="F159" s="165"/>
      <c r="G159" s="37" t="str">
        <f>IFERROR(VLOOKUP(#REF!,df,46,FALSE),"")</f>
        <v/>
      </c>
    </row>
    <row r="160" spans="2:18" customFormat="1">
      <c r="B160" s="34" t="str">
        <f>IFERROR(VLOOKUP(#REF!,df,47,FALSE),"")</f>
        <v/>
      </c>
      <c r="C160" s="163" t="str">
        <f>IFERROR(VLOOKUP(#REF!,df,48,FALSE),"")</f>
        <v/>
      </c>
      <c r="D160" s="164"/>
      <c r="E160" s="164"/>
      <c r="F160" s="165"/>
      <c r="G160" s="37" t="str">
        <f>IFERROR(VLOOKUP(#REF!,df,49,FALSE),"")</f>
        <v/>
      </c>
    </row>
    <row r="161" spans="2:14" customFormat="1">
      <c r="B161" s="34" t="str">
        <f>IFERROR(VLOOKUP(#REF!,df,50,FALSE),"")</f>
        <v/>
      </c>
      <c r="C161" s="166" t="str">
        <f>IFERROR(VLOOKUP(#REF!,df,51,FALSE),"")</f>
        <v/>
      </c>
      <c r="D161" s="130"/>
      <c r="E161" s="130"/>
      <c r="F161" s="131"/>
      <c r="G161" s="38" t="str">
        <f>IFERROR(VLOOKUP(#REF!,df,52,FALSE),"")</f>
        <v/>
      </c>
    </row>
    <row r="162" spans="2:14" customFormat="1" ht="15.75" thickBot="1">
      <c r="B162" s="35" t="str">
        <f>IFERROR(VLOOKUP(#REF!,df,53,FALSE),"")</f>
        <v/>
      </c>
      <c r="C162" s="132" t="str">
        <f>IFERROR(VLOOKUP(#REF!,df,54,FALSE),"")</f>
        <v/>
      </c>
      <c r="D162" s="133"/>
      <c r="E162" s="133"/>
      <c r="F162" s="134"/>
      <c r="G162" s="39" t="str">
        <f>IFERROR(VLOOKUP(#REF!,df,55,FALSE),"")</f>
        <v/>
      </c>
    </row>
    <row r="163" spans="2:14" customFormat="1" ht="15.75" thickBot="1">
      <c r="B163" s="43">
        <f>SUM(B155:B162)</f>
        <v>0</v>
      </c>
      <c r="C163" s="21"/>
      <c r="D163" s="22"/>
      <c r="E163" s="21"/>
      <c r="F163" s="21"/>
      <c r="G163" s="21"/>
      <c r="H163" s="24"/>
    </row>
    <row r="164" spans="2:14" customFormat="1" ht="15.75" thickBot="1">
      <c r="I164" s="24"/>
      <c r="J164" s="24"/>
    </row>
    <row r="165" spans="2:14" ht="24" thickBot="1">
      <c r="B165" s="76" t="s">
        <v>46</v>
      </c>
      <c r="C165" s="77"/>
      <c r="D165" s="77"/>
      <c r="E165" s="77"/>
      <c r="F165" s="77"/>
      <c r="G165" s="78"/>
      <c r="H165" s="56"/>
      <c r="I165" s="56"/>
      <c r="J165" s="56"/>
      <c r="K165" s="56"/>
      <c r="L165" s="56"/>
      <c r="M165" s="56"/>
      <c r="N165" s="56"/>
    </row>
    <row r="166" spans="2:14" customFormat="1" ht="18.75" customHeight="1" thickBot="1">
      <c r="B166" s="65" t="s">
        <v>43</v>
      </c>
      <c r="C166" s="157" t="s">
        <v>44</v>
      </c>
      <c r="D166" s="158"/>
      <c r="E166" s="158"/>
      <c r="F166" s="159"/>
      <c r="G166" s="59" t="s">
        <v>45</v>
      </c>
      <c r="H166" s="23"/>
      <c r="I166" s="23"/>
    </row>
    <row r="167" spans="2:14" customFormat="1">
      <c r="B167" s="29" t="str">
        <f>IFERROR(VLOOKUP(#REF!,df,58,FALSE),"")</f>
        <v/>
      </c>
      <c r="C167" s="160" t="str">
        <f>IFERROR(VLOOKUP(#REF!,df,59,FALSE),"")</f>
        <v/>
      </c>
      <c r="D167" s="161"/>
      <c r="E167" s="161"/>
      <c r="F167" s="162"/>
      <c r="G167" s="40"/>
      <c r="H167" s="25" t="str">
        <f>IFERROR(VLOOKUP(#REF!,df,60,FALSE),"")</f>
        <v/>
      </c>
    </row>
    <row r="168" spans="2:14" customFormat="1">
      <c r="B168" s="30"/>
      <c r="C168" s="135"/>
      <c r="D168" s="136"/>
      <c r="E168" s="136"/>
      <c r="F168" s="137"/>
      <c r="G168" s="41"/>
      <c r="H168" s="25"/>
    </row>
    <row r="169" spans="2:14" customFormat="1">
      <c r="B169" s="30"/>
      <c r="C169" s="135"/>
      <c r="D169" s="136"/>
      <c r="E169" s="136"/>
      <c r="F169" s="137"/>
      <c r="G169" s="41"/>
      <c r="H169" s="25"/>
    </row>
    <row r="170" spans="2:14" customFormat="1">
      <c r="B170" s="30" t="str">
        <f>IFERROR(VLOOKUP(#REF!,df,61,FALSE),"")</f>
        <v/>
      </c>
      <c r="C170" s="135" t="str">
        <f>IFERROR(VLOOKUP(#REF!,df,62,FALSE),"")</f>
        <v/>
      </c>
      <c r="D170" s="136"/>
      <c r="E170" s="136"/>
      <c r="F170" s="137"/>
      <c r="G170" s="41"/>
      <c r="H170" s="25" t="str">
        <f>IFERROR(VLOOKUP(#REF!,df,63,FALSE),"")</f>
        <v/>
      </c>
    </row>
    <row r="171" spans="2:14" customFormat="1">
      <c r="B171" s="30" t="str">
        <f>IFERROR(VLOOKUP(#REF!,df,64,FALSE),"")</f>
        <v/>
      </c>
      <c r="C171" s="135" t="str">
        <f>IFERROR(VLOOKUP(#REF!,df,65,FALSE),"")</f>
        <v/>
      </c>
      <c r="D171" s="136"/>
      <c r="E171" s="136"/>
      <c r="F171" s="137"/>
      <c r="G171" s="41"/>
      <c r="H171" s="25" t="str">
        <f>IFERROR(VLOOKUP(#REF!,df,66,FALSE),"")</f>
        <v/>
      </c>
    </row>
    <row r="172" spans="2:14" customFormat="1">
      <c r="B172" s="30" t="str">
        <f>IFERROR(VLOOKUP(#REF!,df,67,FALSE),"")</f>
        <v/>
      </c>
      <c r="C172" s="135" t="str">
        <f>IFERROR(VLOOKUP(#REF!,df,68,FALSE),"")</f>
        <v/>
      </c>
      <c r="D172" s="136"/>
      <c r="E172" s="136"/>
      <c r="F172" s="137"/>
      <c r="G172" s="41"/>
      <c r="H172" s="25" t="str">
        <f>IFERROR(VLOOKUP(#REF!,df,69,FALSE),"")</f>
        <v/>
      </c>
    </row>
    <row r="173" spans="2:14" customFormat="1">
      <c r="B173" s="30" t="str">
        <f>IFERROR(VLOOKUP(#REF!,df,70,FALSE),"")</f>
        <v/>
      </c>
      <c r="C173" s="135" t="str">
        <f>IFERROR(VLOOKUP(#REF!,df,71,FALSE),"")</f>
        <v/>
      </c>
      <c r="D173" s="136"/>
      <c r="E173" s="136"/>
      <c r="F173" s="137"/>
      <c r="G173" s="41"/>
      <c r="H173" s="25" t="str">
        <f>IFERROR(VLOOKUP(#REF!,df,72,FALSE),"")</f>
        <v/>
      </c>
    </row>
    <row r="174" spans="2:14" customFormat="1">
      <c r="B174" s="31" t="str">
        <f>IFERROR(VLOOKUP(#REF!,df,73,FALSE),"")</f>
        <v/>
      </c>
      <c r="C174" s="138" t="str">
        <f>IFERROR(VLOOKUP(#REF!,df,74,FALSE),"")</f>
        <v/>
      </c>
      <c r="D174" s="139"/>
      <c r="E174" s="139"/>
      <c r="F174" s="140"/>
      <c r="G174" s="41"/>
      <c r="H174" s="26" t="str">
        <f>IFERROR(VLOOKUP(#REF!,df,75,FALSE),"")</f>
        <v/>
      </c>
    </row>
    <row r="175" spans="2:14" customFormat="1">
      <c r="B175" s="31" t="str">
        <f>IFERROR(VLOOKUP(#REF!,df,76,FALSE),"")</f>
        <v/>
      </c>
      <c r="C175" s="138" t="str">
        <f>IFERROR(VLOOKUP(#REF!,df,77,FALSE),"")</f>
        <v/>
      </c>
      <c r="D175" s="139"/>
      <c r="E175" s="139"/>
      <c r="F175" s="140"/>
      <c r="G175" s="41"/>
      <c r="H175" s="26" t="str">
        <f>IFERROR(VLOOKUP(#REF!,df,78,FALSE),"")</f>
        <v/>
      </c>
    </row>
    <row r="176" spans="2:14" customFormat="1" ht="15.75" thickBot="1">
      <c r="B176" s="32" t="str">
        <f>IFERROR(VLOOKUP(#REF!,df,79,FALSE),"")</f>
        <v/>
      </c>
      <c r="C176" s="151" t="str">
        <f>IFERROR(VLOOKUP(#REF!,df,80,FALSE),"")</f>
        <v/>
      </c>
      <c r="D176" s="152"/>
      <c r="E176" s="152"/>
      <c r="F176" s="153"/>
      <c r="G176" s="42"/>
      <c r="H176" s="26" t="str">
        <f>IFERROR(VLOOKUP(#REF!,df,81,FALSE),"")</f>
        <v/>
      </c>
    </row>
    <row r="177" spans="2:14" customFormat="1" ht="15.75" thickBot="1">
      <c r="B177" s="44">
        <f>SUM(B167:C176)</f>
        <v>0</v>
      </c>
      <c r="C177" s="23"/>
      <c r="D177" s="28"/>
      <c r="E177" s="21"/>
      <c r="F177" s="21"/>
      <c r="G177" s="21"/>
      <c r="H177" s="27"/>
    </row>
    <row r="178" spans="2:14" customFormat="1" ht="15.75" thickBot="1">
      <c r="C178" s="24"/>
    </row>
    <row r="179" spans="2:14" ht="24" thickBot="1">
      <c r="B179" s="76" t="s">
        <v>47</v>
      </c>
      <c r="C179" s="77"/>
      <c r="D179" s="77"/>
      <c r="E179" s="77"/>
      <c r="F179" s="77"/>
      <c r="G179" s="78"/>
      <c r="H179" s="56"/>
      <c r="I179" s="56"/>
      <c r="J179" s="56"/>
      <c r="K179" s="56"/>
      <c r="L179" s="56"/>
      <c r="M179" s="56"/>
      <c r="N179" s="56"/>
    </row>
    <row r="180" spans="2:14" customFormat="1" ht="18" customHeight="1" thickBot="1">
      <c r="B180" s="66" t="s">
        <v>48</v>
      </c>
      <c r="C180" s="45">
        <f>B163-B177</f>
        <v>0</v>
      </c>
    </row>
    <row r="181" spans="2:14" ht="15.75" thickBot="1"/>
    <row r="182" spans="2:14" ht="24" thickBot="1">
      <c r="B182" s="76" t="s">
        <v>40</v>
      </c>
      <c r="C182" s="77"/>
      <c r="D182" s="77"/>
      <c r="E182" s="77"/>
      <c r="F182" s="77"/>
      <c r="G182" s="77"/>
      <c r="H182" s="77"/>
      <c r="I182" s="77"/>
      <c r="J182" s="77"/>
      <c r="K182" s="77"/>
      <c r="L182" s="77"/>
      <c r="M182" s="77"/>
      <c r="N182" s="78"/>
    </row>
    <row r="183" spans="2:14" ht="18">
      <c r="B183" s="16"/>
    </row>
    <row r="184" spans="2:14">
      <c r="B184" s="125" t="s">
        <v>41</v>
      </c>
      <c r="C184" s="125"/>
      <c r="D184" s="125"/>
      <c r="E184" s="125"/>
      <c r="F184" s="125"/>
      <c r="G184" s="125"/>
      <c r="H184" s="125"/>
      <c r="I184" s="125"/>
      <c r="J184" s="125"/>
      <c r="K184" s="125"/>
      <c r="L184" s="125"/>
      <c r="M184" s="125"/>
      <c r="N184" s="125"/>
    </row>
  </sheetData>
  <sheetProtection algorithmName="SHA-512" hashValue="BCjxuxjqEK4ktGTnVQiYWvkyoVjnqMqkNVOoNhdcKXSMffaqmq4Z5qhXIIWyY8vCDsw8uHstkHUB8xQdod6yOQ==" saltValue="PPMhNMxbyL7/WojCcjArXQ==" spinCount="100000" sheet="1" objects="1" scenarios="1" selectLockedCells="1"/>
  <mergeCells count="96">
    <mergeCell ref="H145:M145"/>
    <mergeCell ref="B53:B57"/>
    <mergeCell ref="C53:N57"/>
    <mergeCell ref="B104:B108"/>
    <mergeCell ref="C104:N108"/>
    <mergeCell ref="B110:B114"/>
    <mergeCell ref="C110:N114"/>
    <mergeCell ref="B92:B96"/>
    <mergeCell ref="C92:N96"/>
    <mergeCell ref="B86:B90"/>
    <mergeCell ref="C86:N90"/>
    <mergeCell ref="B71:B78"/>
    <mergeCell ref="C71:N78"/>
    <mergeCell ref="B80:B84"/>
    <mergeCell ref="C80:N84"/>
    <mergeCell ref="B118:B122"/>
    <mergeCell ref="C118:N122"/>
    <mergeCell ref="B98:B102"/>
    <mergeCell ref="C98:N102"/>
    <mergeCell ref="B59:B63"/>
    <mergeCell ref="C59:N63"/>
    <mergeCell ref="B65:B69"/>
    <mergeCell ref="C65:N69"/>
    <mergeCell ref="B116:N116"/>
    <mergeCell ref="C167:F167"/>
    <mergeCell ref="C168:F168"/>
    <mergeCell ref="C169:F169"/>
    <mergeCell ref="C170:F170"/>
    <mergeCell ref="C159:F159"/>
    <mergeCell ref="C160:F160"/>
    <mergeCell ref="C161:F161"/>
    <mergeCell ref="B153:G153"/>
    <mergeCell ref="B165:G165"/>
    <mergeCell ref="C149:G149"/>
    <mergeCell ref="C151:G151"/>
    <mergeCell ref="C166:F166"/>
    <mergeCell ref="B144:C144"/>
    <mergeCell ref="B131:B135"/>
    <mergeCell ref="C131:N135"/>
    <mergeCell ref="B140:C140"/>
    <mergeCell ref="G143:L143"/>
    <mergeCell ref="G144:L144"/>
    <mergeCell ref="B136:J136"/>
    <mergeCell ref="B138:N138"/>
    <mergeCell ref="B141:C141"/>
    <mergeCell ref="G140:L140"/>
    <mergeCell ref="G141:L141"/>
    <mergeCell ref="B124:B129"/>
    <mergeCell ref="C124:N129"/>
    <mergeCell ref="G142:L142"/>
    <mergeCell ref="B142:C142"/>
    <mergeCell ref="B143:C143"/>
    <mergeCell ref="B184:N184"/>
    <mergeCell ref="B182:N182"/>
    <mergeCell ref="B147:N147"/>
    <mergeCell ref="C154:F154"/>
    <mergeCell ref="C155:F155"/>
    <mergeCell ref="C156:F156"/>
    <mergeCell ref="C157:F157"/>
    <mergeCell ref="C158:F158"/>
    <mergeCell ref="C162:F162"/>
    <mergeCell ref="B179:G179"/>
    <mergeCell ref="C171:F171"/>
    <mergeCell ref="C172:F172"/>
    <mergeCell ref="C175:F175"/>
    <mergeCell ref="C173:F173"/>
    <mergeCell ref="C174:F174"/>
    <mergeCell ref="C176:F176"/>
    <mergeCell ref="B47:B51"/>
    <mergeCell ref="C47:N51"/>
    <mergeCell ref="C45:E45"/>
    <mergeCell ref="C43:E43"/>
    <mergeCell ref="C41:E41"/>
    <mergeCell ref="B39:N39"/>
    <mergeCell ref="C14:E14"/>
    <mergeCell ref="C33:N33"/>
    <mergeCell ref="J18:L18"/>
    <mergeCell ref="M18:N18"/>
    <mergeCell ref="C31:H31"/>
    <mergeCell ref="J31:L31"/>
    <mergeCell ref="M31:N31"/>
    <mergeCell ref="B18:F18"/>
    <mergeCell ref="G18:H18"/>
    <mergeCell ref="B20:B26"/>
    <mergeCell ref="C16:E16"/>
    <mergeCell ref="B37:G37"/>
    <mergeCell ref="H37:N37"/>
    <mergeCell ref="B10:N10"/>
    <mergeCell ref="B29:N29"/>
    <mergeCell ref="B1:N6"/>
    <mergeCell ref="C20:N26"/>
    <mergeCell ref="B7:N8"/>
    <mergeCell ref="H14:J14"/>
    <mergeCell ref="M14:N14"/>
    <mergeCell ref="B12:C12"/>
    <mergeCell ref="D12:N12"/>
  </mergeCells>
  <dataValidations count="4">
    <dataValidation type="textLength" operator="lessThanOrEqual" allowBlank="1" showInputMessage="1" showErrorMessage="1" sqref="C20:N26 C64:N64 C91:N91 C103:N103 C109:N109" xr:uid="{20E0AE96-1C99-4C8F-B472-740E6F059591}">
      <formula1>500</formula1>
    </dataValidation>
    <dataValidation type="textLength" operator="lessThanOrEqual" allowBlank="1" showInputMessage="1" showErrorMessage="1" sqref="C97:N97 C91:N91 C85:N85 C47:N70" xr:uid="{7DFBCBB0-AC2D-4B4A-A1E1-C8CCF423FB49}">
      <formula1>350</formula1>
    </dataValidation>
    <dataValidation type="textLength" operator="lessThanOrEqual" allowBlank="1" showInputMessage="1" showErrorMessage="1" sqref="C74:N78" xr:uid="{C0C1FBEA-48A7-4C14-94DD-589D1DF1AB6E}">
      <formula1>800</formula1>
    </dataValidation>
    <dataValidation operator="lessThanOrEqual" allowBlank="1" showInputMessage="1" showErrorMessage="1" sqref="C92:N96 C86:N90 C80:N84 C124:N129" xr:uid="{84832535-C2AC-44C5-A92B-914F40215D9C}"/>
  </dataValidations>
  <printOptions horizontalCentered="1"/>
  <pageMargins left="0.25" right="0.25" top="0.75" bottom="0.75" header="0.3" footer="0.3"/>
  <pageSetup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7" r:id="rId4" name="Check Box 93">
              <controlPr locked="0" defaultSize="0" autoFill="0" autoLine="0" autoPict="0">
                <anchor moveWithCells="1">
                  <from>
                    <xdr:col>0</xdr:col>
                    <xdr:colOff>276225</xdr:colOff>
                    <xdr:row>182</xdr:row>
                    <xdr:rowOff>219075</xdr:rowOff>
                  </from>
                  <to>
                    <xdr:col>1</xdr:col>
                    <xdr:colOff>219075</xdr:colOff>
                    <xdr:row>184</xdr:row>
                    <xdr:rowOff>38100</xdr:rowOff>
                  </to>
                </anchor>
              </controlPr>
            </control>
          </mc:Choice>
        </mc:AlternateContent>
        <mc:AlternateContent xmlns:mc="http://schemas.openxmlformats.org/markup-compatibility/2006">
          <mc:Choice Requires="x14">
            <control shapeId="1082" r:id="rId5" name="Check Box 58">
              <controlPr locked="0" defaultSize="0" autoFill="0" autoLine="0" autoPict="0">
                <anchor moveWithCells="1">
                  <from>
                    <xdr:col>12</xdr:col>
                    <xdr:colOff>9525</xdr:colOff>
                    <xdr:row>140</xdr:row>
                    <xdr:rowOff>9525</xdr:rowOff>
                  </from>
                  <to>
                    <xdr:col>13</xdr:col>
                    <xdr:colOff>0</xdr:colOff>
                    <xdr:row>141</xdr:row>
                    <xdr:rowOff>0</xdr:rowOff>
                  </to>
                </anchor>
              </controlPr>
            </control>
          </mc:Choice>
        </mc:AlternateContent>
        <mc:AlternateContent xmlns:mc="http://schemas.openxmlformats.org/markup-compatibility/2006">
          <mc:Choice Requires="x14">
            <control shapeId="1083" r:id="rId6" name="Check Box 59">
              <controlPr locked="0" defaultSize="0" autoFill="0" autoLine="0" autoPict="0">
                <anchor moveWithCells="1">
                  <from>
                    <xdr:col>12</xdr:col>
                    <xdr:colOff>9525</xdr:colOff>
                    <xdr:row>141</xdr:row>
                    <xdr:rowOff>9525</xdr:rowOff>
                  </from>
                  <to>
                    <xdr:col>13</xdr:col>
                    <xdr:colOff>0</xdr:colOff>
                    <xdr:row>142</xdr:row>
                    <xdr:rowOff>0</xdr:rowOff>
                  </to>
                </anchor>
              </controlPr>
            </control>
          </mc:Choice>
        </mc:AlternateContent>
        <mc:AlternateContent xmlns:mc="http://schemas.openxmlformats.org/markup-compatibility/2006">
          <mc:Choice Requires="x14">
            <control shapeId="1084" r:id="rId7" name="Check Box 60">
              <controlPr locked="0" defaultSize="0" autoFill="0" autoLine="0" autoPict="0">
                <anchor moveWithCells="1">
                  <from>
                    <xdr:col>12</xdr:col>
                    <xdr:colOff>9525</xdr:colOff>
                    <xdr:row>142</xdr:row>
                    <xdr:rowOff>76200</xdr:rowOff>
                  </from>
                  <to>
                    <xdr:col>13</xdr:col>
                    <xdr:colOff>0</xdr:colOff>
                    <xdr:row>143</xdr:row>
                    <xdr:rowOff>0</xdr:rowOff>
                  </to>
                </anchor>
              </controlPr>
            </control>
          </mc:Choice>
        </mc:AlternateContent>
        <mc:AlternateContent xmlns:mc="http://schemas.openxmlformats.org/markup-compatibility/2006">
          <mc:Choice Requires="x14">
            <control shapeId="1085" r:id="rId8" name="Check Box 61">
              <controlPr locked="0" defaultSize="0" autoFill="0" autoLine="0" autoPict="0">
                <anchor moveWithCells="1">
                  <from>
                    <xdr:col>12</xdr:col>
                    <xdr:colOff>9525</xdr:colOff>
                    <xdr:row>143</xdr:row>
                    <xdr:rowOff>9525</xdr:rowOff>
                  </from>
                  <to>
                    <xdr:col>13</xdr:col>
                    <xdr:colOff>0</xdr:colOff>
                    <xdr:row>144</xdr:row>
                    <xdr:rowOff>9525</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12</xdr:col>
                    <xdr:colOff>9525</xdr:colOff>
                    <xdr:row>139</xdr:row>
                    <xdr:rowOff>9525</xdr:rowOff>
                  </from>
                  <to>
                    <xdr:col>13</xdr:col>
                    <xdr:colOff>0</xdr:colOff>
                    <xdr:row>140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3</xdr:col>
                    <xdr:colOff>0</xdr:colOff>
                    <xdr:row>139</xdr:row>
                    <xdr:rowOff>9525</xdr:rowOff>
                  </from>
                  <to>
                    <xdr:col>3</xdr:col>
                    <xdr:colOff>752475</xdr:colOff>
                    <xdr:row>140</xdr:row>
                    <xdr:rowOff>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3</xdr:col>
                    <xdr:colOff>0</xdr:colOff>
                    <xdr:row>140</xdr:row>
                    <xdr:rowOff>0</xdr:rowOff>
                  </from>
                  <to>
                    <xdr:col>3</xdr:col>
                    <xdr:colOff>752475</xdr:colOff>
                    <xdr:row>140</xdr:row>
                    <xdr:rowOff>333375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3</xdr:col>
                    <xdr:colOff>0</xdr:colOff>
                    <xdr:row>141</xdr:row>
                    <xdr:rowOff>0</xdr:rowOff>
                  </from>
                  <to>
                    <xdr:col>3</xdr:col>
                    <xdr:colOff>752475</xdr:colOff>
                    <xdr:row>141</xdr:row>
                    <xdr:rowOff>333375</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3</xdr:col>
                    <xdr:colOff>9525</xdr:colOff>
                    <xdr:row>142</xdr:row>
                    <xdr:rowOff>9525</xdr:rowOff>
                  </from>
                  <to>
                    <xdr:col>4</xdr:col>
                    <xdr:colOff>0</xdr:colOff>
                    <xdr:row>143</xdr:row>
                    <xdr:rowOff>0</xdr:rowOff>
                  </to>
                </anchor>
              </controlPr>
            </control>
          </mc:Choice>
        </mc:AlternateContent>
        <mc:AlternateContent xmlns:mc="http://schemas.openxmlformats.org/markup-compatibility/2006">
          <mc:Choice Requires="x14">
            <control shapeId="1090" r:id="rId14" name="Check Box 66">
              <controlPr locked="0" defaultSize="0" autoFill="0" autoLine="0" autoPict="0">
                <anchor moveWithCells="1">
                  <from>
                    <xdr:col>3</xdr:col>
                    <xdr:colOff>9525</xdr:colOff>
                    <xdr:row>143</xdr:row>
                    <xdr:rowOff>9525</xdr:rowOff>
                  </from>
                  <to>
                    <xdr:col>4</xdr:col>
                    <xdr:colOff>0</xdr:colOff>
                    <xdr:row>144</xdr:row>
                    <xdr:rowOff>0</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1</xdr:col>
                    <xdr:colOff>104775</xdr:colOff>
                    <xdr:row>134</xdr:row>
                    <xdr:rowOff>180975</xdr:rowOff>
                  </from>
                  <to>
                    <xdr:col>7</xdr:col>
                    <xdr:colOff>428625</xdr:colOff>
                    <xdr:row>136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5CD4BEA-45AD-4E6D-96D3-2C490BF48506}">
          <x14:formula1>
            <xm:f>paramètres!$A$6:$A$13</xm:f>
          </x14:formula1>
          <xm:sqref>C16 F16</xm:sqref>
        </x14:dataValidation>
        <x14:dataValidation type="list" allowBlank="1" showInputMessage="1" showErrorMessage="1" xr:uid="{9D2689ED-0456-4767-910A-900E3A3B7C21}">
          <x14:formula1>
            <xm:f>paramètres!$A$2:$A$3</xm:f>
          </x14:formula1>
          <xm:sqref>G18:I18 G155:G162 G167:G176</xm:sqref>
        </x14:dataValidation>
        <x14:dataValidation type="list" allowBlank="1" showInputMessage="1" showErrorMessage="1" xr:uid="{15DCB860-3DD2-4C41-98E8-950E44DE72BF}">
          <x14:formula1>
            <xm:f>paramètres!$A$16:$A$19</xm:f>
          </x14:formula1>
          <xm:sqref>C43</xm:sqref>
        </x14:dataValidation>
        <x14:dataValidation type="list" allowBlank="1" showInputMessage="1" showErrorMessage="1" xr:uid="{63F771B8-36F6-4399-BF26-4C85280080D8}">
          <x14:formula1>
            <xm:f>paramètres!$A$22:$A$27</xm:f>
          </x14:formula1>
          <xm:sqref>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0"/>
  <sheetViews>
    <sheetView workbookViewId="0">
      <selection activeCell="D24" sqref="D24"/>
    </sheetView>
  </sheetViews>
  <sheetFormatPr baseColWidth="10" defaultRowHeight="15"/>
  <sheetData>
    <row r="2" spans="1:6">
      <c r="A2" s="12" t="s">
        <v>0</v>
      </c>
      <c r="F2" s="12" t="s">
        <v>37</v>
      </c>
    </row>
    <row r="3" spans="1:6">
      <c r="A3" s="12" t="s">
        <v>1</v>
      </c>
      <c r="F3" s="12" t="s">
        <v>38</v>
      </c>
    </row>
    <row r="4" spans="1:6">
      <c r="F4" s="12" t="s">
        <v>39</v>
      </c>
    </row>
    <row r="6" spans="1:6">
      <c r="A6" s="12" t="s">
        <v>5</v>
      </c>
      <c r="B6" s="12"/>
      <c r="C6" s="12"/>
      <c r="D6" s="12"/>
    </row>
    <row r="7" spans="1:6">
      <c r="A7" s="12" t="s">
        <v>6</v>
      </c>
      <c r="B7" s="12"/>
      <c r="C7" s="12"/>
      <c r="D7" s="12"/>
    </row>
    <row r="8" spans="1:6">
      <c r="A8" s="12" t="s">
        <v>7</v>
      </c>
      <c r="B8" s="12"/>
      <c r="C8" s="12"/>
      <c r="D8" s="12"/>
    </row>
    <row r="9" spans="1:6">
      <c r="A9" s="12" t="s">
        <v>8</v>
      </c>
      <c r="B9" s="12"/>
      <c r="C9" s="12"/>
      <c r="D9" s="12"/>
    </row>
    <row r="10" spans="1:6">
      <c r="A10" s="12" t="s">
        <v>9</v>
      </c>
      <c r="B10" s="12"/>
      <c r="C10" s="12"/>
      <c r="D10" s="12"/>
    </row>
    <row r="11" spans="1:6">
      <c r="A11" s="12" t="s">
        <v>10</v>
      </c>
      <c r="B11" s="12"/>
      <c r="C11" s="12"/>
      <c r="D11" s="12"/>
    </row>
    <row r="12" spans="1:6">
      <c r="A12" s="12" t="s">
        <v>11</v>
      </c>
      <c r="B12" s="12"/>
      <c r="C12" s="12"/>
      <c r="D12" s="12"/>
    </row>
    <row r="13" spans="1:6">
      <c r="A13" s="12" t="s">
        <v>12</v>
      </c>
      <c r="B13" s="12"/>
      <c r="C13" s="12"/>
      <c r="D13" s="12"/>
    </row>
    <row r="16" spans="1:6">
      <c r="A16" s="12" t="s">
        <v>50</v>
      </c>
      <c r="B16" s="12"/>
    </row>
    <row r="17" spans="1:2">
      <c r="A17" s="12" t="s">
        <v>51</v>
      </c>
      <c r="B17" s="12"/>
    </row>
    <row r="18" spans="1:2">
      <c r="A18" s="12" t="s">
        <v>52</v>
      </c>
      <c r="B18" s="12"/>
    </row>
    <row r="19" spans="1:2">
      <c r="A19" s="12" t="s">
        <v>19</v>
      </c>
      <c r="B19" s="12"/>
    </row>
    <row r="22" spans="1:2">
      <c r="A22" s="12" t="s">
        <v>20</v>
      </c>
      <c r="B22" s="12"/>
    </row>
    <row r="23" spans="1:2">
      <c r="A23" s="12" t="s">
        <v>21</v>
      </c>
      <c r="B23" s="12"/>
    </row>
    <row r="24" spans="1:2">
      <c r="A24" s="12" t="s">
        <v>22</v>
      </c>
      <c r="B24" s="12"/>
    </row>
    <row r="25" spans="1:2">
      <c r="A25" s="12" t="s">
        <v>23</v>
      </c>
      <c r="B25" s="12"/>
    </row>
    <row r="26" spans="1:2">
      <c r="A26" s="12" t="s">
        <v>24</v>
      </c>
      <c r="B26" s="12"/>
    </row>
    <row r="27" spans="1:2">
      <c r="A27" s="12" t="s">
        <v>25</v>
      </c>
      <c r="B27" s="12"/>
    </row>
    <row r="29" spans="1:2">
      <c r="A29" s="18" t="s">
        <v>35</v>
      </c>
    </row>
    <row r="30" spans="1:2">
      <c r="A30" s="18">
        <v>1</v>
      </c>
    </row>
    <row r="31" spans="1:2">
      <c r="A31" s="18">
        <v>2</v>
      </c>
    </row>
    <row r="32" spans="1:2">
      <c r="A32" s="18">
        <v>3</v>
      </c>
    </row>
    <row r="33" spans="1:1">
      <c r="A33" s="18">
        <v>4</v>
      </c>
    </row>
    <row r="34" spans="1:1">
      <c r="A34" s="18">
        <v>5</v>
      </c>
    </row>
    <row r="35" spans="1:1">
      <c r="A35" s="18">
        <v>6</v>
      </c>
    </row>
    <row r="36" spans="1:1">
      <c r="A36" s="18">
        <v>7</v>
      </c>
    </row>
    <row r="37" spans="1:1">
      <c r="A37" s="18">
        <v>8</v>
      </c>
    </row>
    <row r="38" spans="1:1">
      <c r="A38" s="18">
        <v>9</v>
      </c>
    </row>
    <row r="39" spans="1:1">
      <c r="A39" s="18">
        <v>10</v>
      </c>
    </row>
    <row r="40" spans="1:1">
      <c r="A40" s="18" t="s">
        <v>36</v>
      </c>
    </row>
  </sheetData>
  <sheetProtection algorithmName="SHA-512" hashValue="QbJkOkET0y3F5vWBbPfGKCS22GVJycbtHRaYTKdvf2J/MAN54WiaSV71sNCTnirD4SiIgN9prpJ1wn6E+gOmww==" saltValue="ghwSN54qfVa68kPMttoFH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422A3-FEF6-48A4-BC4D-BFB04A45F74D}">
  <ds:schemaRefs>
    <ds:schemaRef ds:uri="e60ad055-48ff-4076-8aba-63be6b9058c7"/>
    <ds:schemaRef ds:uri="aa689b06-2f92-4cde-9773-0d072a7503ff"/>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F8333C9-9B02-4A26-847D-CBC3AA89A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2021-03-15T15:24:01Z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